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otaka-002\Desktop\総務\インボイス対応\３.指定適格請求書新書式\"/>
    </mc:Choice>
  </mc:AlternateContent>
  <xr:revisionPtr revIDLastSave="0" documentId="13_ncr:1_{B28D1160-559D-4D66-804D-5B19E8016390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請求書（注文書契約分）" sheetId="2" r:id="rId1"/>
    <sheet name="請求書 (注文書非契約分)" sheetId="4" r:id="rId2"/>
    <sheet name="請求明細書" sheetId="3" r:id="rId3"/>
  </sheets>
  <definedNames>
    <definedName name="_xlnm.Print_Area" localSheetId="1">'請求書 (注文書非契約分)'!$A$1:$Y$33</definedName>
    <definedName name="_xlnm.Print_Area" localSheetId="0">'請求書（注文書契約分）'!$A$1:$Y$33</definedName>
    <definedName name="_xlnm.Print_Area" localSheetId="2">請求明細書!$A$1:$O$33</definedName>
    <definedName name="_xlnm.Print_Titles" localSheetId="2">請求明細書!$1:$10</definedName>
  </definedNames>
  <calcPr calcId="191029"/>
</workbook>
</file>

<file path=xl/calcChain.xml><?xml version="1.0" encoding="utf-8"?>
<calcChain xmlns="http://schemas.openxmlformats.org/spreadsheetml/2006/main">
  <c r="W32" i="4" l="1"/>
  <c r="W31" i="4"/>
  <c r="W30" i="4"/>
  <c r="W29" i="4"/>
  <c r="W28" i="4"/>
  <c r="W27" i="4"/>
  <c r="W26" i="4"/>
  <c r="W25" i="4"/>
  <c r="W24" i="4"/>
  <c r="W23" i="4"/>
  <c r="W22" i="4"/>
  <c r="C16" i="4"/>
  <c r="W21" i="4"/>
  <c r="C15" i="4"/>
  <c r="F15" i="4" s="1"/>
  <c r="W20" i="4"/>
  <c r="C14" i="4"/>
  <c r="F14" i="4" s="1"/>
  <c r="W19" i="4"/>
  <c r="W18" i="4"/>
  <c r="W17" i="4"/>
  <c r="W16" i="4"/>
  <c r="W33" i="4" l="1"/>
  <c r="C17" i="4"/>
  <c r="F17" i="4"/>
  <c r="D20" i="4" s="1"/>
  <c r="M11" i="3"/>
  <c r="J5" i="3" s="1"/>
  <c r="M12" i="3"/>
  <c r="J7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13" i="3"/>
  <c r="M14" i="3"/>
  <c r="J6" i="3" s="1"/>
  <c r="M6" i="3" s="1"/>
  <c r="E17" i="2"/>
  <c r="W16" i="2"/>
  <c r="C22" i="2" s="1"/>
  <c r="W17" i="2"/>
  <c r="W18" i="2"/>
  <c r="W19" i="2"/>
  <c r="W20" i="2"/>
  <c r="W21" i="2"/>
  <c r="W22" i="2"/>
  <c r="C21" i="2"/>
  <c r="F21" i="2" s="1"/>
  <c r="J2" i="3"/>
  <c r="H2" i="3"/>
  <c r="F2" i="3"/>
  <c r="B7" i="3"/>
  <c r="B5" i="3"/>
  <c r="B4" i="3"/>
  <c r="W27" i="2"/>
  <c r="W28" i="2"/>
  <c r="W29" i="2"/>
  <c r="W30" i="2"/>
  <c r="W31" i="2"/>
  <c r="W32" i="2"/>
  <c r="W23" i="2"/>
  <c r="W24" i="2"/>
  <c r="W25" i="2"/>
  <c r="W26" i="2"/>
  <c r="M5" i="3" l="1"/>
  <c r="M8" i="3" s="1"/>
  <c r="J8" i="3"/>
  <c r="W33" i="2"/>
  <c r="C20" i="2"/>
  <c r="F20" i="2" l="1"/>
  <c r="F23" i="2" s="1"/>
  <c r="C23" i="2"/>
  <c r="D25" i="2" l="1"/>
</calcChain>
</file>

<file path=xl/sharedStrings.xml><?xml version="1.0" encoding="utf-8"?>
<sst xmlns="http://schemas.openxmlformats.org/spreadsheetml/2006/main" count="136" uniqueCount="63">
  <si>
    <t>工事名称</t>
    <rPh sb="0" eb="2">
      <t>コウジ</t>
    </rPh>
    <rPh sb="2" eb="4">
      <t>メイショウ</t>
    </rPh>
    <phoneticPr fontId="1"/>
  </si>
  <si>
    <t>登録番号</t>
  </si>
  <si>
    <t>会社名</t>
  </si>
  <si>
    <t>住所</t>
  </si>
  <si>
    <t>〒</t>
  </si>
  <si>
    <t>TEL</t>
  </si>
  <si>
    <t>金  額（税抜）</t>
  </si>
  <si>
    <t>注文書NO.</t>
    <rPh sb="0" eb="2">
      <t>チュウモン</t>
    </rPh>
    <rPh sb="2" eb="3">
      <t>ショ</t>
    </rPh>
    <phoneticPr fontId="1"/>
  </si>
  <si>
    <t>担当者</t>
    <rPh sb="0" eb="3">
      <t>タントウシャ</t>
    </rPh>
    <phoneticPr fontId="1"/>
  </si>
  <si>
    <t>税率</t>
    <rPh sb="0" eb="2">
      <t>ゼイリツ</t>
    </rPh>
    <phoneticPr fontId="1"/>
  </si>
  <si>
    <t>消費税額</t>
    <rPh sb="0" eb="3">
      <t>ショウヒゼイ</t>
    </rPh>
    <rPh sb="3" eb="4">
      <t>ガク</t>
    </rPh>
    <phoneticPr fontId="1"/>
  </si>
  <si>
    <t>単価</t>
    <rPh sb="0" eb="2">
      <t>タンカ</t>
    </rPh>
    <phoneticPr fontId="1"/>
  </si>
  <si>
    <t>作業所</t>
    <rPh sb="0" eb="2">
      <t>サギョウ</t>
    </rPh>
    <rPh sb="2" eb="3">
      <t>ショ</t>
    </rPh>
    <phoneticPr fontId="1"/>
  </si>
  <si>
    <t>大高建設（株）使用欄</t>
    <rPh sb="0" eb="2">
      <t>オオタカ</t>
    </rPh>
    <rPh sb="2" eb="4">
      <t>ケンセツ</t>
    </rPh>
    <rPh sb="4" eb="7">
      <t>カブ</t>
    </rPh>
    <rPh sb="7" eb="9">
      <t>シヨウ</t>
    </rPh>
    <rPh sb="9" eb="10">
      <t>ラン</t>
    </rPh>
    <phoneticPr fontId="1"/>
  </si>
  <si>
    <t>大高建設株式会社　　御中</t>
    <rPh sb="0" eb="2">
      <t>オオタカ</t>
    </rPh>
    <rPh sb="2" eb="4">
      <t>ケンセツ</t>
    </rPh>
    <rPh sb="4" eb="8">
      <t>カブシキガイシャ</t>
    </rPh>
    <rPh sb="10" eb="12">
      <t>オンチュウ</t>
    </rPh>
    <phoneticPr fontId="1"/>
  </si>
  <si>
    <t>T</t>
    <phoneticPr fontId="1"/>
  </si>
  <si>
    <t>件名</t>
    <rPh sb="0" eb="2">
      <t>ケンメイ</t>
    </rPh>
    <phoneticPr fontId="1"/>
  </si>
  <si>
    <t>今月請求額（②－③）</t>
    <rPh sb="0" eb="2">
      <t>コンゲツ</t>
    </rPh>
    <rPh sb="2" eb="4">
      <t>セイキュウ</t>
    </rPh>
    <rPh sb="4" eb="5">
      <t>ガク</t>
    </rPh>
    <phoneticPr fontId="1"/>
  </si>
  <si>
    <t>①契約金額</t>
    <rPh sb="1" eb="3">
      <t>ケイヤク</t>
    </rPh>
    <rPh sb="3" eb="5">
      <t>キンガク</t>
    </rPh>
    <phoneticPr fontId="1"/>
  </si>
  <si>
    <t>金額（税抜）</t>
    <rPh sb="0" eb="2">
      <t>キンガク</t>
    </rPh>
    <rPh sb="3" eb="4">
      <t>ゼイ</t>
    </rPh>
    <rPh sb="4" eb="5">
      <t>バツ</t>
    </rPh>
    <phoneticPr fontId="1"/>
  </si>
  <si>
    <t>今回請求金額
（税込）</t>
    <rPh sb="0" eb="2">
      <t>コンカイ</t>
    </rPh>
    <rPh sb="2" eb="4">
      <t>セイキュウ</t>
    </rPh>
    <phoneticPr fontId="1"/>
  </si>
  <si>
    <t>非課税</t>
    <rPh sb="0" eb="3">
      <t>ヒカゼイ</t>
    </rPh>
    <phoneticPr fontId="1"/>
  </si>
  <si>
    <t>-</t>
    <phoneticPr fontId="1"/>
  </si>
  <si>
    <t>数量</t>
    <rPh sb="0" eb="2">
      <t>スウリョウ</t>
    </rPh>
    <phoneticPr fontId="1"/>
  </si>
  <si>
    <t>単位</t>
    <rPh sb="0" eb="2">
      <t>タンイ</t>
    </rPh>
    <phoneticPr fontId="1"/>
  </si>
  <si>
    <t>合計</t>
    <rPh sb="0" eb="2">
      <t>ゴウケイ</t>
    </rPh>
    <phoneticPr fontId="1"/>
  </si>
  <si>
    <t>管理部</t>
    <rPh sb="0" eb="2">
      <t>カンリ</t>
    </rPh>
    <rPh sb="2" eb="3">
      <t>ブ</t>
    </rPh>
    <phoneticPr fontId="1"/>
  </si>
  <si>
    <t>建　築　部</t>
    <rPh sb="0" eb="1">
      <t>タツル</t>
    </rPh>
    <rPh sb="2" eb="3">
      <t>チク</t>
    </rPh>
    <rPh sb="4" eb="5">
      <t>ブ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</si>
  <si>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</si>
  <si>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</si>
  <si>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</si>
  <si>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請求明細書</t>
    <rPh sb="0" eb="2">
      <t>セイキュウ</t>
    </rPh>
    <rPh sb="2" eb="5">
      <t>メイサイショ</t>
    </rPh>
    <phoneticPr fontId="1"/>
  </si>
  <si>
    <t>会社名</t>
    <rPh sb="0" eb="3">
      <t>カイシャメイ</t>
    </rPh>
    <phoneticPr fontId="1"/>
  </si>
  <si>
    <t>請　求　書</t>
    <rPh sb="0" eb="1">
      <t>ショウ</t>
    </rPh>
    <rPh sb="2" eb="3">
      <t>モトム</t>
    </rPh>
    <rPh sb="4" eb="5">
      <t>ショ</t>
    </rPh>
    <phoneticPr fontId="1"/>
  </si>
  <si>
    <t>工事名称</t>
    <phoneticPr fontId="1"/>
  </si>
  <si>
    <t>西暦</t>
    <rPh sb="0" eb="2">
      <t>セイレキ</t>
    </rPh>
    <phoneticPr fontId="1"/>
  </si>
  <si>
    <t>合計</t>
    <rPh sb="0" eb="2">
      <t>ゴウケイ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</si>
  <si>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</si>
  <si>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</si>
  <si>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</si>
  <si>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</si>
  <si>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）</t>
    <phoneticPr fontId="1"/>
  </si>
  <si>
    <t>（</t>
    <phoneticPr fontId="1"/>
  </si>
  <si>
    <t>㊞</t>
    <phoneticPr fontId="1"/>
  </si>
  <si>
    <t>FAX</t>
    <phoneticPr fontId="1"/>
  </si>
  <si>
    <t>○○新築工事</t>
    <rPh sb="2" eb="4">
      <t>シンチク</t>
    </rPh>
    <rPh sb="4" eb="6">
      <t>コウジ</t>
    </rPh>
    <phoneticPr fontId="1"/>
  </si>
  <si>
    <t>××株式会社</t>
    <rPh sb="2" eb="6">
      <t>カブシキガイシャ</t>
    </rPh>
    <phoneticPr fontId="1"/>
  </si>
  <si>
    <t>000-0000</t>
    <phoneticPr fontId="1"/>
  </si>
  <si>
    <t>福岡市～</t>
    <rPh sb="0" eb="3">
      <t>フクオカシ</t>
    </rPh>
    <phoneticPr fontId="1"/>
  </si>
  <si>
    <t>大高太郎</t>
    <rPh sb="0" eb="2">
      <t>オオタカ</t>
    </rPh>
    <rPh sb="2" eb="4">
      <t>タロウ</t>
    </rPh>
    <phoneticPr fontId="1"/>
  </si>
  <si>
    <t>092-000-0000</t>
    <phoneticPr fontId="1"/>
  </si>
  <si>
    <t>092-000-1111</t>
    <phoneticPr fontId="1"/>
  </si>
  <si>
    <t>請求明細書参照</t>
    <rPh sb="0" eb="2">
      <t>セイキュウ</t>
    </rPh>
    <rPh sb="2" eb="5">
      <t>メイサイショ</t>
    </rPh>
    <rPh sb="5" eb="7">
      <t>サンショウ</t>
    </rPh>
    <phoneticPr fontId="1"/>
  </si>
  <si>
    <t>-</t>
    <phoneticPr fontId="1"/>
  </si>
  <si>
    <t>商品1</t>
    <rPh sb="0" eb="2">
      <t>ショウヒン</t>
    </rPh>
    <phoneticPr fontId="1"/>
  </si>
  <si>
    <t>商品2</t>
    <rPh sb="0" eb="2">
      <t>ショウヒン</t>
    </rPh>
    <phoneticPr fontId="1"/>
  </si>
  <si>
    <t>～</t>
    <phoneticPr fontId="1"/>
  </si>
  <si>
    <t>個</t>
    <rPh sb="0" eb="1">
      <t>コ</t>
    </rPh>
    <phoneticPr fontId="1"/>
  </si>
  <si>
    <t>商品21</t>
    <rPh sb="0" eb="2">
      <t>ショウヒン</t>
    </rPh>
    <phoneticPr fontId="1"/>
  </si>
  <si>
    <t>出来高計算（税抜）</t>
    <rPh sb="3" eb="5">
      <t>ケイサン</t>
    </rPh>
    <phoneticPr fontId="1"/>
  </si>
  <si>
    <t>②出来高累計額</t>
    <rPh sb="4" eb="6">
      <t>ルイケイ</t>
    </rPh>
    <rPh sb="6" eb="7">
      <t>ガク</t>
    </rPh>
    <phoneticPr fontId="1"/>
  </si>
  <si>
    <t>③先月迄出来高</t>
    <phoneticPr fontId="1"/>
  </si>
  <si>
    <t>※消費税切り捨て</t>
    <rPh sb="1" eb="4">
      <t>ショウヒゼイ</t>
    </rPh>
    <rPh sb="4" eb="5">
      <t>キ</t>
    </rPh>
    <rPh sb="6" eb="7">
      <t>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</si>
</sst>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_ "/>
  </numFmts>
  <fonts count="21" x14ac:knownFonts="1">
    <font>
      <sz val="10"/>
      <color rgb="FF000000"/>
      <name val="Times New Roman"/>
      <charset val="204"/>
    </font>
    <font>
      <sz val="6"/>
      <name val="ＭＳ Ｐゴシック"/>
      <family val="3"/>
      <charset val="128"/>
    </font>
    <font>
      <sz val="18"/>
      <color rgb="FF000000"/>
      <name val="ＭＳ Ｐ明朝"/>
      <family val="1"/>
    </font>
    <font>
      <sz val="18"/>
      <color rgb="FF000000"/>
      <name val="ＭＳ Ｐ明朝"/>
      <family val="1"/>
      <charset val="128"/>
    </font>
    <font>
      <b/>
      <sz val="18"/>
      <name val="ＭＳ Ｐ明朝"/>
      <family val="1"/>
      <charset val="128"/>
    </font>
    <font>
      <sz val="18"/>
      <name val="ＭＳ Ｐ明朝"/>
      <family val="1"/>
      <charset val="128"/>
    </font>
    <font>
      <b/>
      <sz val="22"/>
      <name val="ＭＳ Ｐ明朝"/>
      <family val="1"/>
    </font>
    <font>
      <b/>
      <sz val="22"/>
      <name val="ＭＳ Ｐ明朝"/>
      <family val="1"/>
      <charset val="128"/>
    </font>
    <font>
      <b/>
      <sz val="28"/>
      <name val="ＭＳ Ｐ明朝"/>
      <family val="1"/>
    </font>
    <font>
      <sz val="26"/>
      <name val="ＭＳ Ｐ明朝"/>
      <family val="1"/>
      <charset val="128"/>
    </font>
    <font>
      <b/>
      <sz val="22"/>
      <color rgb="FF000000"/>
      <name val="ＭＳ Ｐ明朝"/>
      <family val="1"/>
      <charset val="128"/>
    </font>
    <font>
      <sz val="22"/>
      <color rgb="FF000000"/>
      <name val="ＭＳ Ｐ明朝"/>
      <family val="1"/>
      <charset val="128"/>
    </font>
    <font>
      <sz val="24"/>
      <color rgb="FF000000"/>
      <name val="ＭＳ Ｐ明朝"/>
      <family val="1"/>
      <charset val="128"/>
    </font>
    <font>
      <b/>
      <sz val="36"/>
      <color rgb="FF000000"/>
      <name val="ＭＳ Ｐ明朝"/>
      <family val="1"/>
      <charset val="128"/>
    </font>
    <font>
      <sz val="11"/>
      <name val="ＭＳ Ｐゴシック"/>
      <family val="3"/>
      <charset val="128"/>
    </font>
    <font>
      <b/>
      <sz val="32"/>
      <color rgb="FF000000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color rgb="FF00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4" fillId="0" borderId="0"/>
  </cellStyleXfs>
  <cellXfs count="220"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distributed" vertical="center"/>
    </xf>
    <xf numFmtId="0" fontId="8" fillId="0" borderId="0" xfId="0" applyFont="1" applyAlignment="1">
      <alignment vertical="center" wrapText="1"/>
    </xf>
    <xf numFmtId="0" fontId="16" fillId="0" borderId="0" xfId="1" applyFont="1"/>
    <xf numFmtId="0" fontId="16" fillId="0" borderId="0" xfId="1" applyFont="1" applyAlignment="1">
      <alignment horizontal="right"/>
    </xf>
    <xf numFmtId="0" fontId="16" fillId="0" borderId="2" xfId="1" applyFont="1" applyBorder="1" applyAlignment="1">
      <alignment horizontal="left" vertical="center"/>
    </xf>
    <xf numFmtId="0" fontId="16" fillId="0" borderId="9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77" fontId="17" fillId="0" borderId="0" xfId="0" applyNumberFormat="1" applyFont="1" applyAlignment="1">
      <alignment horizontal="distributed" vertical="center" wrapText="1"/>
    </xf>
    <xf numFmtId="0" fontId="17" fillId="0" borderId="0" xfId="0" applyFont="1" applyAlignment="1">
      <alignment horizontal="distributed" vertical="center"/>
    </xf>
    <xf numFmtId="0" fontId="19" fillId="0" borderId="0" xfId="0" applyFont="1" applyAlignment="1">
      <alignment horizontal="distributed" vertical="center" wrapText="1"/>
    </xf>
    <xf numFmtId="0" fontId="19" fillId="0" borderId="0" xfId="0" applyFont="1" applyAlignment="1">
      <alignment horizontal="right" vertical="center" wrapText="1"/>
    </xf>
    <xf numFmtId="177" fontId="20" fillId="0" borderId="0" xfId="0" applyNumberFormat="1" applyFont="1" applyAlignment="1">
      <alignment horizontal="right" vertical="center" wrapText="1"/>
    </xf>
    <xf numFmtId="0" fontId="17" fillId="0" borderId="0" xfId="0" applyFont="1" applyAlignment="1">
      <alignment horizontal="distributed" vertical="center" wrapText="1"/>
    </xf>
    <xf numFmtId="177" fontId="17" fillId="0" borderId="13" xfId="0" applyNumberFormat="1" applyFont="1" applyBorder="1" applyAlignment="1">
      <alignment horizontal="right" vertical="center" wrapText="1"/>
    </xf>
    <xf numFmtId="0" fontId="16" fillId="0" borderId="1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right" vertical="center" wrapText="1"/>
    </xf>
    <xf numFmtId="0" fontId="17" fillId="0" borderId="13" xfId="0" applyFont="1" applyBorder="1" applyAlignment="1">
      <alignment horizontal="right" vertical="center"/>
    </xf>
    <xf numFmtId="0" fontId="16" fillId="0" borderId="13" xfId="1" applyFont="1" applyBorder="1" applyAlignment="1">
      <alignment horizontal="right"/>
    </xf>
    <xf numFmtId="0" fontId="17" fillId="0" borderId="0" xfId="0" applyFont="1" applyAlignment="1">
      <alignment horizontal="right" vertical="center"/>
    </xf>
    <xf numFmtId="177" fontId="17" fillId="0" borderId="9" xfId="0" applyNumberFormat="1" applyFont="1" applyBorder="1" applyAlignment="1">
      <alignment horizontal="right" vertical="center" wrapText="1"/>
    </xf>
    <xf numFmtId="177" fontId="17" fillId="0" borderId="2" xfId="0" applyNumberFormat="1" applyFont="1" applyBorder="1" applyAlignment="1">
      <alignment horizontal="right" vertical="center" wrapText="1"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horizontal="right" vertical="top"/>
    </xf>
    <xf numFmtId="0" fontId="7" fillId="0" borderId="17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177" fontId="3" fillId="0" borderId="2" xfId="0" applyNumberFormat="1" applyFont="1" applyBorder="1" applyAlignment="1">
      <alignment horizontal="right" vertical="center" wrapText="1"/>
    </xf>
    <xf numFmtId="177" fontId="3" fillId="0" borderId="36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distributed" vertical="center" wrapText="1"/>
    </xf>
    <xf numFmtId="0" fontId="5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77" fontId="3" fillId="0" borderId="0" xfId="0" applyNumberFormat="1" applyFont="1" applyAlignment="1">
      <alignment horizontal="distributed" vertical="center" wrapText="1"/>
    </xf>
    <xf numFmtId="0" fontId="4" fillId="0" borderId="0" xfId="0" applyFont="1" applyAlignment="1">
      <alignment vertical="center" wrapText="1"/>
    </xf>
    <xf numFmtId="177" fontId="13" fillId="0" borderId="0" xfId="0" applyNumberFormat="1" applyFont="1" applyAlignment="1">
      <alignment vertical="center" wrapText="1"/>
    </xf>
    <xf numFmtId="0" fontId="3" fillId="0" borderId="3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 wrapText="1"/>
    </xf>
    <xf numFmtId="0" fontId="2" fillId="0" borderId="7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77" fontId="15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177" fontId="5" fillId="0" borderId="9" xfId="0" applyNumberFormat="1" applyFont="1" applyBorder="1" applyAlignment="1">
      <alignment horizontal="right" vertical="center" wrapText="1"/>
    </xf>
    <xf numFmtId="177" fontId="5" fillId="0" borderId="10" xfId="0" applyNumberFormat="1" applyFont="1" applyBorder="1" applyAlignment="1">
      <alignment horizontal="right" vertical="center" wrapText="1"/>
    </xf>
    <xf numFmtId="177" fontId="5" fillId="0" borderId="11" xfId="0" applyNumberFormat="1" applyFont="1" applyBorder="1" applyAlignment="1">
      <alignment horizontal="right" vertical="center" wrapText="1"/>
    </xf>
    <xf numFmtId="177" fontId="5" fillId="0" borderId="20" xfId="0" applyNumberFormat="1" applyFont="1" applyBorder="1" applyAlignment="1">
      <alignment horizontal="right" vertical="center" wrapText="1"/>
    </xf>
    <xf numFmtId="177" fontId="5" fillId="0" borderId="21" xfId="0" applyNumberFormat="1" applyFont="1" applyBorder="1" applyAlignment="1">
      <alignment horizontal="right" vertical="center" wrapText="1"/>
    </xf>
    <xf numFmtId="177" fontId="5" fillId="0" borderId="22" xfId="0" applyNumberFormat="1" applyFont="1" applyBorder="1" applyAlignment="1">
      <alignment horizontal="right" vertical="center" wrapText="1"/>
    </xf>
    <xf numFmtId="177" fontId="5" fillId="0" borderId="23" xfId="0" applyNumberFormat="1" applyFont="1" applyBorder="1" applyAlignment="1">
      <alignment horizontal="right" vertical="center" wrapText="1"/>
    </xf>
    <xf numFmtId="177" fontId="5" fillId="0" borderId="24" xfId="0" applyNumberFormat="1" applyFont="1" applyBorder="1" applyAlignment="1">
      <alignment horizontal="right" vertical="center" wrapText="1"/>
    </xf>
    <xf numFmtId="177" fontId="5" fillId="0" borderId="25" xfId="0" applyNumberFormat="1" applyFont="1" applyBorder="1" applyAlignment="1">
      <alignment horizontal="righ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77" fontId="3" fillId="0" borderId="9" xfId="0" applyNumberFormat="1" applyFont="1" applyBorder="1" applyAlignment="1">
      <alignment horizontal="right" vertical="center" wrapText="1"/>
    </xf>
    <xf numFmtId="177" fontId="3" fillId="0" borderId="10" xfId="0" applyNumberFormat="1" applyFont="1" applyBorder="1" applyAlignment="1">
      <alignment horizontal="right" vertical="center" wrapText="1"/>
    </xf>
    <xf numFmtId="177" fontId="3" fillId="0" borderId="11" xfId="0" applyNumberFormat="1" applyFont="1" applyBorder="1" applyAlignment="1">
      <alignment horizontal="righ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distributed" vertical="center" wrapText="1"/>
    </xf>
    <xf numFmtId="0" fontId="5" fillId="0" borderId="5" xfId="0" applyFont="1" applyBorder="1" applyAlignment="1">
      <alignment horizontal="distributed" vertical="center" wrapText="1"/>
    </xf>
    <xf numFmtId="0" fontId="5" fillId="0" borderId="6" xfId="0" applyFont="1" applyBorder="1" applyAlignment="1">
      <alignment horizontal="distributed" vertical="center" wrapText="1"/>
    </xf>
    <xf numFmtId="0" fontId="5" fillId="0" borderId="8" xfId="0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5" fillId="0" borderId="16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176" fontId="7" fillId="0" borderId="17" xfId="0" applyNumberFormat="1" applyFont="1" applyBorder="1" applyAlignment="1">
      <alignment horizontal="left" vertical="center" wrapText="1"/>
    </xf>
    <xf numFmtId="176" fontId="7" fillId="0" borderId="18" xfId="0" applyNumberFormat="1" applyFont="1" applyBorder="1" applyAlignment="1">
      <alignment horizontal="left" vertical="center" wrapText="1"/>
    </xf>
    <xf numFmtId="176" fontId="7" fillId="0" borderId="19" xfId="0" applyNumberFormat="1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distributed" vertical="center" wrapText="1"/>
    </xf>
    <xf numFmtId="0" fontId="5" fillId="0" borderId="21" xfId="0" applyFont="1" applyBorder="1" applyAlignment="1">
      <alignment horizontal="distributed" vertical="center" wrapText="1"/>
    </xf>
    <xf numFmtId="0" fontId="5" fillId="0" borderId="22" xfId="0" applyFont="1" applyBorder="1" applyAlignment="1">
      <alignment horizontal="distributed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5" fillId="0" borderId="37" xfId="0" applyFont="1" applyBorder="1" applyAlignment="1">
      <alignment horizontal="center" vertical="center" wrapText="1"/>
    </xf>
    <xf numFmtId="177" fontId="3" fillId="0" borderId="37" xfId="0" applyNumberFormat="1" applyFont="1" applyBorder="1" applyAlignment="1">
      <alignment horizontal="right" vertical="center" wrapText="1"/>
    </xf>
    <xf numFmtId="177" fontId="3" fillId="0" borderId="36" xfId="0" applyNumberFormat="1" applyFont="1" applyBorder="1" applyAlignment="1">
      <alignment horizontal="right" vertical="center" wrapText="1"/>
    </xf>
    <xf numFmtId="0" fontId="3" fillId="0" borderId="36" xfId="0" applyFont="1" applyBorder="1" applyAlignment="1">
      <alignment horizontal="center" vertical="center" wrapText="1"/>
    </xf>
    <xf numFmtId="177" fontId="3" fillId="0" borderId="20" xfId="0" applyNumberFormat="1" applyFont="1" applyBorder="1" applyAlignment="1">
      <alignment horizontal="right" vertical="center" wrapText="1"/>
    </xf>
    <xf numFmtId="177" fontId="3" fillId="0" borderId="22" xfId="0" applyNumberFormat="1" applyFont="1" applyBorder="1" applyAlignment="1">
      <alignment horizontal="right" vertical="center" wrapText="1"/>
    </xf>
    <xf numFmtId="177" fontId="3" fillId="0" borderId="21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177" fontId="3" fillId="0" borderId="37" xfId="0" applyNumberFormat="1" applyFont="1" applyBorder="1" applyAlignment="1">
      <alignment horizontal="distributed" vertical="center" wrapText="1"/>
    </xf>
    <xf numFmtId="177" fontId="3" fillId="0" borderId="37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distributed" vertical="center" wrapText="1"/>
    </xf>
    <xf numFmtId="0" fontId="9" fillId="0" borderId="0" xfId="0" applyFont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177" fontId="15" fillId="0" borderId="28" xfId="0" applyNumberFormat="1" applyFont="1" applyBorder="1" applyAlignment="1">
      <alignment horizontal="center" vertical="center" wrapText="1"/>
    </xf>
    <xf numFmtId="177" fontId="15" fillId="0" borderId="27" xfId="0" applyNumberFormat="1" applyFont="1" applyBorder="1" applyAlignment="1">
      <alignment horizontal="center" vertical="center" wrapText="1"/>
    </xf>
    <xf numFmtId="177" fontId="15" fillId="0" borderId="29" xfId="0" applyNumberFormat="1" applyFont="1" applyBorder="1" applyAlignment="1">
      <alignment horizontal="center" vertical="center" wrapText="1"/>
    </xf>
    <xf numFmtId="177" fontId="15" fillId="0" borderId="13" xfId="0" applyNumberFormat="1" applyFont="1" applyBorder="1" applyAlignment="1">
      <alignment horizontal="center" vertical="center" wrapText="1"/>
    </xf>
    <xf numFmtId="177" fontId="15" fillId="0" borderId="0" xfId="0" applyNumberFormat="1" applyFont="1" applyAlignment="1">
      <alignment horizontal="center" vertical="center" wrapText="1"/>
    </xf>
    <xf numFmtId="177" fontId="15" fillId="0" borderId="35" xfId="0" applyNumberFormat="1" applyFont="1" applyBorder="1" applyAlignment="1">
      <alignment horizontal="center" vertical="center" wrapText="1"/>
    </xf>
    <xf numFmtId="177" fontId="15" fillId="0" borderId="32" xfId="0" applyNumberFormat="1" applyFont="1" applyBorder="1" applyAlignment="1">
      <alignment horizontal="center" vertical="center" wrapText="1"/>
    </xf>
    <xf numFmtId="177" fontId="15" fillId="0" borderId="31" xfId="0" applyNumberFormat="1" applyFont="1" applyBorder="1" applyAlignment="1">
      <alignment horizontal="center" vertical="center" wrapText="1"/>
    </xf>
    <xf numFmtId="177" fontId="15" fillId="0" borderId="33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distributed" vertical="center" wrapText="1"/>
    </xf>
    <xf numFmtId="177" fontId="3" fillId="0" borderId="3" xfId="0" applyNumberFormat="1" applyFont="1" applyBorder="1" applyAlignment="1">
      <alignment horizontal="distributed" vertical="center" wrapText="1"/>
    </xf>
    <xf numFmtId="177" fontId="3" fillId="0" borderId="4" xfId="0" applyNumberFormat="1" applyFont="1" applyBorder="1" applyAlignment="1">
      <alignment horizontal="distributed" vertical="center" wrapText="1"/>
    </xf>
    <xf numFmtId="177" fontId="3" fillId="0" borderId="5" xfId="0" applyNumberFormat="1" applyFont="1" applyBorder="1" applyAlignment="1">
      <alignment horizontal="distributed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9" fontId="5" fillId="0" borderId="12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9" fontId="5" fillId="0" borderId="2" xfId="0" applyNumberFormat="1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177" fontId="3" fillId="0" borderId="36" xfId="0" applyNumberFormat="1" applyFont="1" applyBorder="1" applyAlignment="1">
      <alignment horizontal="distributed" vertical="center" wrapText="1"/>
    </xf>
    <xf numFmtId="177" fontId="3" fillId="0" borderId="36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177" fontId="17" fillId="0" borderId="9" xfId="0" applyNumberFormat="1" applyFont="1" applyBorder="1" applyAlignment="1">
      <alignment horizontal="right" vertical="center" wrapText="1"/>
    </xf>
    <xf numFmtId="177" fontId="17" fillId="0" borderId="11" xfId="0" applyNumberFormat="1" applyFont="1" applyBorder="1" applyAlignment="1">
      <alignment horizontal="right" vertical="center" wrapText="1"/>
    </xf>
    <xf numFmtId="177" fontId="17" fillId="0" borderId="10" xfId="0" applyNumberFormat="1" applyFont="1" applyBorder="1" applyAlignment="1">
      <alignment horizontal="right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177" fontId="17" fillId="0" borderId="23" xfId="0" applyNumberFormat="1" applyFont="1" applyBorder="1" applyAlignment="1">
      <alignment horizontal="distributed" vertical="center" wrapText="1"/>
    </xf>
    <xf numFmtId="177" fontId="17" fillId="0" borderId="24" xfId="0" applyNumberFormat="1" applyFont="1" applyBorder="1" applyAlignment="1">
      <alignment horizontal="distributed" vertical="center" wrapText="1"/>
    </xf>
    <xf numFmtId="177" fontId="17" fillId="0" borderId="25" xfId="0" applyNumberFormat="1" applyFont="1" applyBorder="1" applyAlignment="1">
      <alignment horizontal="distributed" vertical="center" wrapText="1"/>
    </xf>
    <xf numFmtId="177" fontId="17" fillId="0" borderId="23" xfId="0" applyNumberFormat="1" applyFont="1" applyBorder="1" applyAlignment="1">
      <alignment horizontal="center" vertical="center" wrapText="1"/>
    </xf>
    <xf numFmtId="177" fontId="17" fillId="0" borderId="24" xfId="0" applyNumberFormat="1" applyFont="1" applyBorder="1" applyAlignment="1">
      <alignment horizontal="center" vertical="center" wrapText="1"/>
    </xf>
    <xf numFmtId="177" fontId="17" fillId="0" borderId="25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77" fontId="17" fillId="0" borderId="2" xfId="0" applyNumberFormat="1" applyFont="1" applyBorder="1" applyAlignment="1">
      <alignment horizontal="distributed" vertical="center" wrapText="1"/>
    </xf>
    <xf numFmtId="177" fontId="17" fillId="0" borderId="9" xfId="0" applyNumberFormat="1" applyFont="1" applyBorder="1" applyAlignment="1">
      <alignment horizontal="distributed" vertical="center" wrapText="1"/>
    </xf>
    <xf numFmtId="177" fontId="17" fillId="0" borderId="10" xfId="0" applyNumberFormat="1" applyFont="1" applyBorder="1" applyAlignment="1">
      <alignment horizontal="distributed" vertical="center" wrapText="1"/>
    </xf>
    <xf numFmtId="177" fontId="17" fillId="0" borderId="11" xfId="0" applyNumberFormat="1" applyFont="1" applyBorder="1" applyAlignment="1">
      <alignment horizontal="distributed" vertical="center" wrapText="1"/>
    </xf>
    <xf numFmtId="9" fontId="16" fillId="0" borderId="9" xfId="0" applyNumberFormat="1" applyFont="1" applyBorder="1" applyAlignment="1">
      <alignment horizontal="center" vertical="center" wrapText="1"/>
    </xf>
    <xf numFmtId="9" fontId="16" fillId="0" borderId="11" xfId="0" applyNumberFormat="1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177" fontId="17" fillId="0" borderId="20" xfId="0" applyNumberFormat="1" applyFont="1" applyBorder="1" applyAlignment="1">
      <alignment horizontal="center" vertical="center" wrapText="1"/>
    </xf>
    <xf numFmtId="177" fontId="17" fillId="0" borderId="21" xfId="0" applyNumberFormat="1" applyFont="1" applyBorder="1" applyAlignment="1">
      <alignment horizontal="center" vertical="center" wrapText="1"/>
    </xf>
    <xf numFmtId="177" fontId="17" fillId="0" borderId="22" xfId="0" applyNumberFormat="1" applyFont="1" applyBorder="1" applyAlignment="1">
      <alignment horizontal="center" vertical="center" wrapText="1"/>
    </xf>
    <xf numFmtId="9" fontId="16" fillId="0" borderId="38" xfId="0" applyNumberFormat="1" applyFont="1" applyBorder="1" applyAlignment="1">
      <alignment horizontal="center" vertical="center" wrapText="1"/>
    </xf>
    <xf numFmtId="0" fontId="16" fillId="0" borderId="9" xfId="1" applyFont="1" applyBorder="1" applyAlignment="1">
      <alignment horizontal="left" vertical="center"/>
    </xf>
    <xf numFmtId="0" fontId="16" fillId="0" borderId="10" xfId="1" applyFont="1" applyBorder="1" applyAlignment="1">
      <alignment horizontal="left" vertical="center"/>
    </xf>
    <xf numFmtId="0" fontId="16" fillId="0" borderId="11" xfId="1" applyFont="1" applyBorder="1" applyAlignment="1">
      <alignment horizontal="left" vertical="center"/>
    </xf>
    <xf numFmtId="0" fontId="16" fillId="0" borderId="39" xfId="1" applyFont="1" applyBorder="1" applyAlignment="1">
      <alignment horizontal="left" vertical="center"/>
    </xf>
    <xf numFmtId="0" fontId="16" fillId="0" borderId="37" xfId="1" applyFont="1" applyBorder="1" applyAlignment="1">
      <alignment horizontal="left" vertical="center"/>
    </xf>
    <xf numFmtId="0" fontId="16" fillId="0" borderId="3" xfId="1" applyFont="1" applyBorder="1" applyAlignment="1">
      <alignment horizontal="left" vertical="center"/>
    </xf>
    <xf numFmtId="0" fontId="16" fillId="0" borderId="4" xfId="1" applyFont="1" applyBorder="1" applyAlignment="1">
      <alignment horizontal="left" vertical="center"/>
    </xf>
    <xf numFmtId="0" fontId="16" fillId="0" borderId="5" xfId="1" applyFont="1" applyBorder="1" applyAlignment="1">
      <alignment horizontal="left" vertical="center"/>
    </xf>
    <xf numFmtId="0" fontId="16" fillId="0" borderId="6" xfId="1" applyFont="1" applyBorder="1" applyAlignment="1">
      <alignment horizontal="left" vertical="center"/>
    </xf>
    <xf numFmtId="0" fontId="16" fillId="0" borderId="7" xfId="1" applyFont="1" applyBorder="1" applyAlignment="1">
      <alignment horizontal="left" vertical="center"/>
    </xf>
    <xf numFmtId="0" fontId="16" fillId="0" borderId="8" xfId="1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 wrapText="1"/>
    </xf>
  </cellXfs>
  <cellStyles count="2">
    <cellStyle name="標準" xfId="0" builtinId="0"/>
    <cellStyle name="標準 2" xfId="1" xr:uid="{F26177F9-7E70-4390-974B-5FD76C1412AF}"/>
  </cellStyles>
  <dxfs count="3">
    <dxf>
      <fill>
        <patternFill>
          <bgColor theme="9" tint="0.79998168889431442"/>
        </patternFill>
      </fill>
    </dxf>
    <dxf>
      <font>
        <color auto="1"/>
      </font>
      <fill>
        <patternFill>
          <bgColor theme="9" tint="0.79998168889431442"/>
        </patternFill>
      </fill>
    </dxf>
    <dxf>
      <font>
        <color auto="1"/>
      </font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138545</xdr:colOff>
      <xdr:row>2</xdr:row>
      <xdr:rowOff>129885</xdr:rowOff>
    </xdr:from>
    <xdr:to>
      <xdr:col>14</xdr:col>
      <xdr:colOff>397326</xdr:colOff>
      <xdr:row>5</xdr:row>
      <xdr:rowOff>33399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14F17968-8D7F-4828-ADF8-8E42DCB6EA56}"/>
            </a:ext>
          </a:extLst>
        </xdr:cNvPr>
        <xdr:cNvSpPr/>
      </xdr:nvSpPr>
      <xdr:spPr>
        <a:xfrm>
          <a:off x="6702136" y="753340"/>
          <a:ext cx="2181099" cy="942604"/>
        </a:xfrm>
        <a:prstGeom prst="wedgeRoundRectCallout">
          <a:avLst>
            <a:gd name="adj1" fmla="val 59404"/>
            <a:gd name="adj2" fmla="val 21421"/>
            <a:gd name="adj3" fmla="val 16667"/>
          </a:avLst>
        </a:prstGeom>
        <a:solidFill>
          <a:schemeClr val="accent3">
            <a:lumMod val="20000"/>
            <a:lumOff val="80000"/>
          </a:schemeClr>
        </a:solidFill>
        <a:ln>
          <a:solidFill>
            <a:schemeClr val="accent3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</a:rPr>
            <a:t>適格請求書発行事業者</a:t>
          </a:r>
          <a:endParaRPr kumimoji="1" lang="en-US" altLang="ja-JP" sz="1400" b="1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400" b="1">
              <a:solidFill>
                <a:sysClr val="windowText" lastClr="000000"/>
              </a:solidFill>
            </a:rPr>
            <a:t>登録番号を記載</a:t>
          </a:r>
        </a:p>
      </xdr:txBody>
    </xdr:sp>
    <xdr:clientData/>
  </xdr:twoCellAnchor>
  <xdr:twoCellAnchor>
    <xdr:from>
      <xdr:col>12</xdr:col>
      <xdr:colOff>104404</xdr:colOff>
      <xdr:row>16</xdr:row>
      <xdr:rowOff>83375</xdr:rowOff>
    </xdr:from>
    <xdr:to>
      <xdr:col>18</xdr:col>
      <xdr:colOff>405741</xdr:colOff>
      <xdr:row>19</xdr:row>
      <xdr:rowOff>231322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EAE62083-138D-4326-BBD6-423585C3EFC9}"/>
            </a:ext>
          </a:extLst>
        </xdr:cNvPr>
        <xdr:cNvSpPr/>
      </xdr:nvSpPr>
      <xdr:spPr>
        <a:xfrm>
          <a:off x="7343404" y="5390161"/>
          <a:ext cx="3798373" cy="1250125"/>
        </a:xfrm>
        <a:prstGeom prst="wedgeRoundRectCallout">
          <a:avLst>
            <a:gd name="adj1" fmla="val -19564"/>
            <a:gd name="adj2" fmla="val -85235"/>
            <a:gd name="adj3" fmla="val 16667"/>
          </a:avLst>
        </a:prstGeom>
        <a:solidFill>
          <a:schemeClr val="accent3">
            <a:lumMod val="20000"/>
            <a:lumOff val="80000"/>
          </a:schemeClr>
        </a:solidFill>
        <a:ln>
          <a:solidFill>
            <a:schemeClr val="accent3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>
              <a:solidFill>
                <a:sysClr val="windowText" lastClr="000000"/>
              </a:solidFill>
            </a:rPr>
            <a:t>別途、請求明細書がある場合は、</a:t>
          </a:r>
          <a:endParaRPr kumimoji="1" lang="en-US" altLang="ja-JP" sz="16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600" b="1">
              <a:solidFill>
                <a:sysClr val="windowText" lastClr="000000"/>
              </a:solidFill>
            </a:rPr>
            <a:t>件名に「請求明細書参照」と記載して、</a:t>
          </a:r>
          <a:endParaRPr kumimoji="1" lang="en-US" altLang="ja-JP" sz="16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600" b="1" u="sng">
              <a:solidFill>
                <a:sysClr val="windowText" lastClr="000000"/>
              </a:solidFill>
            </a:rPr>
            <a:t>税率ごとに</a:t>
          </a:r>
          <a:r>
            <a:rPr kumimoji="1" lang="ja-JP" altLang="en-US" sz="1600" b="1">
              <a:solidFill>
                <a:sysClr val="windowText" lastClr="000000"/>
              </a:solidFill>
            </a:rPr>
            <a:t>金額を入力ください。</a:t>
          </a:r>
          <a:endParaRPr kumimoji="1" lang="en-US" altLang="ja-JP" sz="16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8</xdr:col>
      <xdr:colOff>8412</xdr:colOff>
      <xdr:row>16</xdr:row>
      <xdr:rowOff>358240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DBC634-9087-4781-86D8-45DF712EAC98}"/>
            </a:ext>
          </a:extLst>
        </xdr:cNvPr>
        <xdr:cNvSpPr/>
      </xdr:nvSpPr>
      <xdr:spPr>
        <a:xfrm>
          <a:off x="2528455" y="5316682"/>
          <a:ext cx="2242457" cy="358240"/>
        </a:xfrm>
        <a:prstGeom prst="rect">
          <a:avLst/>
        </a:prstGeom>
        <a:solidFill>
          <a:schemeClr val="accent5">
            <a:lumMod val="20000"/>
            <a:lumOff val="80000"/>
            <a:alpha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>
              <a:solidFill>
                <a:srgbClr val="0070C0"/>
              </a:solidFill>
            </a:rPr>
            <a:t>自動計算</a:t>
          </a:r>
          <a:endParaRPr lang="ja-JP" altLang="ja-JP" sz="1400">
            <a:solidFill>
              <a:srgbClr val="0070C0"/>
            </a:solidFill>
            <a:effectLst/>
          </a:endParaRPr>
        </a:p>
        <a:p>
          <a:pPr algn="ctr"/>
          <a:endParaRPr kumimoji="1" lang="ja-JP" altLang="en-US" sz="1400" b="1">
            <a:solidFill>
              <a:srgbClr val="0070C0"/>
            </a:solidFill>
          </a:endParaRPr>
        </a:p>
      </xdr:txBody>
    </xdr:sp>
    <xdr:clientData/>
  </xdr:twoCellAnchor>
  <xdr:twoCellAnchor>
    <xdr:from>
      <xdr:col>0</xdr:col>
      <xdr:colOff>0</xdr:colOff>
      <xdr:row>17</xdr:row>
      <xdr:rowOff>346364</xdr:rowOff>
    </xdr:from>
    <xdr:to>
      <xdr:col>8</xdr:col>
      <xdr:colOff>13605</xdr:colOff>
      <xdr:row>22</xdr:row>
      <xdr:rowOff>357249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BF4126F9-8C92-41BE-8CB8-747EB3B58FCA}"/>
            </a:ext>
          </a:extLst>
        </xdr:cNvPr>
        <xdr:cNvSpPr/>
      </xdr:nvSpPr>
      <xdr:spPr>
        <a:xfrm>
          <a:off x="0" y="6026728"/>
          <a:ext cx="4776105" cy="1829294"/>
        </a:xfrm>
        <a:prstGeom prst="rect">
          <a:avLst/>
        </a:prstGeom>
        <a:solidFill>
          <a:schemeClr val="accent5">
            <a:lumMod val="20000"/>
            <a:lumOff val="80000"/>
            <a:alpha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en-US" altLang="ja-JP" sz="1800" b="1">
            <a:solidFill>
              <a:srgbClr val="0070C0"/>
            </a:solidFill>
          </a:endParaRPr>
        </a:p>
        <a:p>
          <a:pPr algn="ctr"/>
          <a:endParaRPr kumimoji="1" lang="en-US" altLang="ja-JP" sz="1800" b="1">
            <a:solidFill>
              <a:srgbClr val="0070C0"/>
            </a:solidFill>
          </a:endParaRPr>
        </a:p>
        <a:p>
          <a:pPr algn="ctr"/>
          <a:r>
            <a:rPr kumimoji="1" lang="ja-JP" altLang="en-US" sz="2800" b="1">
              <a:solidFill>
                <a:srgbClr val="0070C0"/>
              </a:solidFill>
            </a:rPr>
            <a:t>自動計算</a:t>
          </a:r>
          <a:endParaRPr kumimoji="1" lang="en-US" altLang="ja-JP" sz="2800" b="1">
            <a:solidFill>
              <a:srgbClr val="0070C0"/>
            </a:solidFill>
          </a:endParaRPr>
        </a:p>
        <a:p>
          <a:pPr algn="ctr"/>
          <a:endParaRPr kumimoji="1" lang="ja-JP" altLang="en-US" sz="2800" b="1">
            <a:solidFill>
              <a:srgbClr val="0070C0"/>
            </a:solidFill>
          </a:endParaRPr>
        </a:p>
      </xdr:txBody>
    </xdr:sp>
    <xdr:clientData/>
  </xdr:twoCellAnchor>
  <xdr:twoCellAnchor>
    <xdr:from>
      <xdr:col>0</xdr:col>
      <xdr:colOff>0</xdr:colOff>
      <xdr:row>24</xdr:row>
      <xdr:rowOff>1</xdr:rowOff>
    </xdr:from>
    <xdr:to>
      <xdr:col>8</xdr:col>
      <xdr:colOff>17318</xdr:colOff>
      <xdr:row>27</xdr:row>
      <xdr:rowOff>9897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DBF7951-0FE7-4A34-91D2-66DE5DC6953D}"/>
            </a:ext>
          </a:extLst>
        </xdr:cNvPr>
        <xdr:cNvSpPr/>
      </xdr:nvSpPr>
      <xdr:spPr>
        <a:xfrm>
          <a:off x="0" y="8226137"/>
          <a:ext cx="4779818" cy="1100942"/>
        </a:xfrm>
        <a:prstGeom prst="rect">
          <a:avLst/>
        </a:prstGeom>
        <a:solidFill>
          <a:schemeClr val="accent5">
            <a:lumMod val="20000"/>
            <a:lumOff val="80000"/>
            <a:alpha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en-US" altLang="ja-JP" sz="1800" b="1">
            <a:solidFill>
              <a:srgbClr val="0070C0"/>
            </a:solidFill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800" b="1">
              <a:solidFill>
                <a:srgbClr val="0070C0"/>
              </a:solidFill>
            </a:rPr>
            <a:t>自動計算</a:t>
          </a:r>
          <a:endParaRPr kumimoji="1" lang="en-US" altLang="ja-JP" sz="2800" b="1">
            <a:solidFill>
              <a:srgbClr val="0070C0"/>
            </a:solidFill>
          </a:endParaRPr>
        </a:p>
        <a:p>
          <a:pPr algn="ctr"/>
          <a:endParaRPr kumimoji="1" lang="ja-JP" altLang="en-US" sz="2800" b="1">
            <a:solidFill>
              <a:srgbClr val="0070C0"/>
            </a:solidFill>
          </a:endParaRPr>
        </a:p>
      </xdr:txBody>
    </xdr:sp>
    <xdr:clientData/>
  </xdr:twoCellAnchor>
  <xdr:twoCellAnchor>
    <xdr:from>
      <xdr:col>22</xdr:col>
      <xdr:colOff>34636</xdr:colOff>
      <xdr:row>31</xdr:row>
      <xdr:rowOff>353785</xdr:rowOff>
    </xdr:from>
    <xdr:to>
      <xdr:col>24</xdr:col>
      <xdr:colOff>551708</xdr:colOff>
      <xdr:row>32</xdr:row>
      <xdr:rowOff>330283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1D28DF2F-FB5F-4C96-996E-C25E2D7BEDC8}"/>
            </a:ext>
          </a:extLst>
        </xdr:cNvPr>
        <xdr:cNvSpPr/>
      </xdr:nvSpPr>
      <xdr:spPr>
        <a:xfrm>
          <a:off x="13192743" y="11171464"/>
          <a:ext cx="1905001" cy="343890"/>
        </a:xfrm>
        <a:prstGeom prst="rect">
          <a:avLst/>
        </a:prstGeom>
        <a:solidFill>
          <a:schemeClr val="accent5">
            <a:lumMod val="20000"/>
            <a:lumOff val="80000"/>
            <a:alpha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800" b="1">
              <a:solidFill>
                <a:srgbClr val="0070C0"/>
              </a:solidFill>
            </a:rPr>
            <a:t>自動計算</a:t>
          </a:r>
          <a:endParaRPr kumimoji="1" lang="en-US" altLang="ja-JP" sz="1800" b="1">
            <a:solidFill>
              <a:srgbClr val="0070C0"/>
            </a:solidFill>
          </a:endParaRPr>
        </a:p>
      </xdr:txBody>
    </xdr:sp>
    <xdr:clientData/>
  </xdr:twoCellAnchor>
  <xdr:twoCellAnchor>
    <xdr:from>
      <xdr:col>10</xdr:col>
      <xdr:colOff>329045</xdr:colOff>
      <xdr:row>21</xdr:row>
      <xdr:rowOff>272143</xdr:rowOff>
    </xdr:from>
    <xdr:to>
      <xdr:col>20</xdr:col>
      <xdr:colOff>204107</xdr:colOff>
      <xdr:row>29</xdr:row>
      <xdr:rowOff>13607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9301CECD-4013-425E-8809-5D564DB6C011}"/>
            </a:ext>
          </a:extLst>
        </xdr:cNvPr>
        <xdr:cNvSpPr/>
      </xdr:nvSpPr>
      <xdr:spPr>
        <a:xfrm>
          <a:off x="6261759" y="7415893"/>
          <a:ext cx="6025491" cy="2680607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＜注意事項＞</a:t>
          </a:r>
          <a:endParaRPr kumimoji="1" lang="en-US" altLang="ja-JP" sz="18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en-US" altLang="ja-JP" sz="18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ja-JP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項目数が多</a:t>
          </a:r>
          <a:r>
            <a:rPr kumimoji="1" lang="ja-JP" altLang="en-US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く、請求書に記載ができない場合は</a:t>
          </a:r>
          <a:endParaRPr kumimoji="1" lang="en-US" altLang="ja-JP" sz="18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別途で明細書を添付してください。</a:t>
          </a:r>
          <a:endParaRPr kumimoji="1" lang="en-US" altLang="ja-JP" sz="18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ja-JP" altLang="ja-JP" sz="1800">
            <a:effectLst/>
          </a:endParaRPr>
        </a:p>
        <a:p>
          <a:pPr algn="l"/>
          <a:r>
            <a:rPr kumimoji="1" lang="ja-JP" altLang="en-US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ja-JP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明細書は大高指定のものでなくても構いません。</a:t>
          </a:r>
          <a:endParaRPr kumimoji="1" lang="en-US" altLang="ja-JP" sz="18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但し、税率</a:t>
          </a:r>
          <a:r>
            <a:rPr kumimoji="1" lang="en-US" altLang="ja-JP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kumimoji="1" lang="ja-JP" altLang="en-US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％以外の項目については、</a:t>
          </a:r>
          <a:endParaRPr kumimoji="1" lang="en-US" altLang="ja-JP" sz="18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それぞれ税率がわかるように記載してください。</a:t>
          </a:r>
          <a:endParaRPr kumimoji="1" lang="en-US" altLang="ja-JP" sz="18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7</xdr:col>
      <xdr:colOff>116279</xdr:colOff>
      <xdr:row>4</xdr:row>
      <xdr:rowOff>358734</xdr:rowOff>
    </xdr:from>
    <xdr:to>
      <xdr:col>10</xdr:col>
      <xdr:colOff>606382</xdr:colOff>
      <xdr:row>8</xdr:row>
      <xdr:rowOff>58140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4290BDD2-7413-4C1E-B287-9DC6FC874C68}"/>
            </a:ext>
          </a:extLst>
        </xdr:cNvPr>
        <xdr:cNvSpPr/>
      </xdr:nvSpPr>
      <xdr:spPr>
        <a:xfrm>
          <a:off x="4320886" y="1624198"/>
          <a:ext cx="2218210" cy="937656"/>
        </a:xfrm>
        <a:prstGeom prst="wedgeRoundRectCallout">
          <a:avLst>
            <a:gd name="adj1" fmla="val -79231"/>
            <a:gd name="adj2" fmla="val -22115"/>
            <a:gd name="adj3" fmla="val 16667"/>
          </a:avLst>
        </a:prstGeom>
        <a:solidFill>
          <a:schemeClr val="accent3">
            <a:lumMod val="20000"/>
            <a:lumOff val="80000"/>
          </a:schemeClr>
        </a:solidFill>
        <a:ln>
          <a:solidFill>
            <a:schemeClr val="accent3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</a:rPr>
            <a:t>注文書番号を記載</a:t>
          </a:r>
          <a:endParaRPr kumimoji="1" lang="en-US" altLang="ja-JP" sz="14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64572</xdr:colOff>
      <xdr:row>9</xdr:row>
      <xdr:rowOff>21277</xdr:rowOff>
    </xdr:from>
    <xdr:to>
      <xdr:col>10</xdr:col>
      <xdr:colOff>10389</xdr:colOff>
      <xdr:row>11</xdr:row>
      <xdr:rowOff>183326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38839B2C-C660-4E52-A535-CA3F19E5FC47}"/>
            </a:ext>
          </a:extLst>
        </xdr:cNvPr>
        <xdr:cNvSpPr/>
      </xdr:nvSpPr>
      <xdr:spPr>
        <a:xfrm>
          <a:off x="3724893" y="2905991"/>
          <a:ext cx="2218210" cy="937656"/>
        </a:xfrm>
        <a:prstGeom prst="wedgeRoundRectCallout">
          <a:avLst>
            <a:gd name="adj1" fmla="val -98247"/>
            <a:gd name="adj2" fmla="val 62054"/>
            <a:gd name="adj3" fmla="val 16667"/>
          </a:avLst>
        </a:prstGeom>
        <a:solidFill>
          <a:schemeClr val="accent3">
            <a:lumMod val="20000"/>
            <a:lumOff val="80000"/>
          </a:schemeClr>
        </a:solidFill>
        <a:ln>
          <a:solidFill>
            <a:schemeClr val="accent3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</a:rPr>
            <a:t>出来高を記載</a:t>
          </a:r>
          <a:endParaRPr kumimoji="1" lang="en-US" altLang="ja-JP" sz="14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19</xdr:col>
      <xdr:colOff>476250</xdr:colOff>
      <xdr:row>16</xdr:row>
      <xdr:rowOff>149678</xdr:rowOff>
    </xdr:from>
    <xdr:to>
      <xdr:col>24</xdr:col>
      <xdr:colOff>17318</xdr:colOff>
      <xdr:row>19</xdr:row>
      <xdr:rowOff>103909</xdr:rowOff>
    </xdr:to>
    <xdr:sp macro="" textlink="">
      <xdr:nvSpPr>
        <xdr:cNvPr id="11" name="吹き出し: 角を丸めた四角形 10">
          <a:extLst>
            <a:ext uri="{FF2B5EF4-FFF2-40B4-BE49-F238E27FC236}">
              <a16:creationId xmlns:a16="http://schemas.microsoft.com/office/drawing/2014/main" id="{11F24E42-4FED-484B-9922-E162A68E348C}"/>
            </a:ext>
          </a:extLst>
        </xdr:cNvPr>
        <xdr:cNvSpPr/>
      </xdr:nvSpPr>
      <xdr:spPr>
        <a:xfrm>
          <a:off x="11879036" y="5456464"/>
          <a:ext cx="2684318" cy="1056409"/>
        </a:xfrm>
        <a:prstGeom prst="wedgeRoundRectCallout">
          <a:avLst>
            <a:gd name="adj1" fmla="val -17190"/>
            <a:gd name="adj2" fmla="val -97408"/>
            <a:gd name="adj3" fmla="val 16667"/>
          </a:avLst>
        </a:prstGeom>
        <a:solidFill>
          <a:schemeClr val="accent3">
            <a:lumMod val="20000"/>
            <a:lumOff val="80000"/>
          </a:schemeClr>
        </a:solidFill>
        <a:ln>
          <a:solidFill>
            <a:schemeClr val="accent3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ysClr val="windowText" lastClr="000000"/>
              </a:solidFill>
            </a:rPr>
            <a:t>税率を「</a:t>
          </a:r>
          <a:r>
            <a:rPr kumimoji="1" lang="en-US" altLang="ja-JP" sz="1600" b="1">
              <a:solidFill>
                <a:sysClr val="windowText" lastClr="000000"/>
              </a:solidFill>
            </a:rPr>
            <a:t>10</a:t>
          </a:r>
          <a:r>
            <a:rPr kumimoji="1" lang="ja-JP" altLang="en-US" sz="1600" b="1">
              <a:solidFill>
                <a:sysClr val="windowText" lastClr="000000"/>
              </a:solidFill>
            </a:rPr>
            <a:t>・</a:t>
          </a:r>
          <a:r>
            <a:rPr kumimoji="1" lang="en-US" altLang="ja-JP" sz="1600" b="1">
              <a:solidFill>
                <a:sysClr val="windowText" lastClr="000000"/>
              </a:solidFill>
            </a:rPr>
            <a:t>8</a:t>
          </a:r>
          <a:r>
            <a:rPr kumimoji="1" lang="ja-JP" altLang="en-US" sz="1600" b="1">
              <a:solidFill>
                <a:sysClr val="windowText" lastClr="000000"/>
              </a:solidFill>
            </a:rPr>
            <a:t>・非」から選択</a:t>
          </a:r>
        </a:p>
      </xdr:txBody>
    </xdr:sp>
    <xdr:clientData/>
  </xdr:twoCellAnchor>
  <xdr:twoCellAnchor>
    <xdr:from>
      <xdr:col>0</xdr:col>
      <xdr:colOff>277339</xdr:colOff>
      <xdr:row>0</xdr:row>
      <xdr:rowOff>179614</xdr:rowOff>
    </xdr:from>
    <xdr:to>
      <xdr:col>5</xdr:col>
      <xdr:colOff>54429</xdr:colOff>
      <xdr:row>2</xdr:row>
      <xdr:rowOff>353784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8A76F84F-8FF1-423F-8E16-4966A5C5CEF9}"/>
            </a:ext>
          </a:extLst>
        </xdr:cNvPr>
        <xdr:cNvSpPr/>
      </xdr:nvSpPr>
      <xdr:spPr>
        <a:xfrm>
          <a:off x="277339" y="179614"/>
          <a:ext cx="2893126" cy="800099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注文書契約分</a:t>
          </a:r>
          <a:endParaRPr kumimoji="1" lang="en-US" altLang="ja-JP" sz="32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390153</xdr:colOff>
      <xdr:row>16</xdr:row>
      <xdr:rowOff>68035</xdr:rowOff>
    </xdr:from>
    <xdr:to>
      <xdr:col>18</xdr:col>
      <xdr:colOff>38347</xdr:colOff>
      <xdr:row>19</xdr:row>
      <xdr:rowOff>215982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12E24DA5-3D23-4591-A221-D7B4E32A3B05}"/>
            </a:ext>
          </a:extLst>
        </xdr:cNvPr>
        <xdr:cNvSpPr/>
      </xdr:nvSpPr>
      <xdr:spPr>
        <a:xfrm>
          <a:off x="6976010" y="5374821"/>
          <a:ext cx="3798373" cy="1250125"/>
        </a:xfrm>
        <a:prstGeom prst="wedgeRoundRectCallout">
          <a:avLst>
            <a:gd name="adj1" fmla="val -19564"/>
            <a:gd name="adj2" fmla="val -85235"/>
            <a:gd name="adj3" fmla="val 16667"/>
          </a:avLst>
        </a:prstGeom>
        <a:solidFill>
          <a:schemeClr val="accent3">
            <a:lumMod val="20000"/>
            <a:lumOff val="80000"/>
          </a:schemeClr>
        </a:solidFill>
        <a:ln>
          <a:solidFill>
            <a:schemeClr val="accent3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>
              <a:solidFill>
                <a:sysClr val="windowText" lastClr="000000"/>
              </a:solidFill>
            </a:rPr>
            <a:t>別途、請求明細書がある場合は、</a:t>
          </a:r>
          <a:endParaRPr kumimoji="1" lang="en-US" altLang="ja-JP" sz="16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600" b="1">
              <a:solidFill>
                <a:sysClr val="windowText" lastClr="000000"/>
              </a:solidFill>
            </a:rPr>
            <a:t>件名に「請求明細書参照」と記載して、</a:t>
          </a:r>
          <a:endParaRPr kumimoji="1" lang="en-US" altLang="ja-JP" sz="16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600" b="1" u="sng">
              <a:solidFill>
                <a:sysClr val="windowText" lastClr="000000"/>
              </a:solidFill>
            </a:rPr>
            <a:t>税率ごとに</a:t>
          </a:r>
          <a:r>
            <a:rPr kumimoji="1" lang="ja-JP" altLang="en-US" sz="1600" b="1">
              <a:solidFill>
                <a:sysClr val="windowText" lastClr="000000"/>
              </a:solidFill>
            </a:rPr>
            <a:t>金額を入力ください。</a:t>
          </a:r>
          <a:endParaRPr kumimoji="1" lang="en-US" altLang="ja-JP" sz="16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0</xdr:colOff>
      <xdr:row>12</xdr:row>
      <xdr:rowOff>4453</xdr:rowOff>
    </xdr:from>
    <xdr:to>
      <xdr:col>8</xdr:col>
      <xdr:colOff>13605</xdr:colOff>
      <xdr:row>17</xdr:row>
      <xdr:rowOff>42552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68B525EF-EC8E-4ECC-BC5E-DE4B92BDEC79}"/>
            </a:ext>
          </a:extLst>
        </xdr:cNvPr>
        <xdr:cNvSpPr/>
      </xdr:nvSpPr>
      <xdr:spPr>
        <a:xfrm>
          <a:off x="0" y="3868882"/>
          <a:ext cx="4776105" cy="1847849"/>
        </a:xfrm>
        <a:prstGeom prst="rect">
          <a:avLst/>
        </a:prstGeom>
        <a:solidFill>
          <a:schemeClr val="accent5">
            <a:lumMod val="20000"/>
            <a:lumOff val="80000"/>
            <a:alpha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en-US" altLang="ja-JP" sz="1800" b="1">
            <a:solidFill>
              <a:srgbClr val="0070C0"/>
            </a:solidFill>
          </a:endParaRPr>
        </a:p>
        <a:p>
          <a:pPr algn="ctr"/>
          <a:endParaRPr kumimoji="1" lang="en-US" altLang="ja-JP" sz="1800" b="1">
            <a:solidFill>
              <a:srgbClr val="0070C0"/>
            </a:solidFill>
          </a:endParaRPr>
        </a:p>
        <a:p>
          <a:pPr algn="ctr"/>
          <a:r>
            <a:rPr kumimoji="1" lang="ja-JP" altLang="en-US" sz="2800" b="1">
              <a:solidFill>
                <a:srgbClr val="0070C0"/>
              </a:solidFill>
            </a:rPr>
            <a:t>自動計算</a:t>
          </a:r>
          <a:endParaRPr kumimoji="1" lang="en-US" altLang="ja-JP" sz="2800" b="1">
            <a:solidFill>
              <a:srgbClr val="0070C0"/>
            </a:solidFill>
          </a:endParaRPr>
        </a:p>
        <a:p>
          <a:pPr algn="ctr"/>
          <a:endParaRPr kumimoji="1" lang="ja-JP" altLang="en-US" sz="2800" b="1">
            <a:solidFill>
              <a:srgbClr val="0070C0"/>
            </a:solidFill>
          </a:endParaRPr>
        </a:p>
      </xdr:txBody>
    </xdr:sp>
    <xdr:clientData/>
  </xdr:twoCellAnchor>
  <xdr:twoCellAnchor>
    <xdr:from>
      <xdr:col>0</xdr:col>
      <xdr:colOff>0</xdr:colOff>
      <xdr:row>19</xdr:row>
      <xdr:rowOff>25483</xdr:rowOff>
    </xdr:from>
    <xdr:to>
      <xdr:col>8</xdr:col>
      <xdr:colOff>17318</xdr:colOff>
      <xdr:row>22</xdr:row>
      <xdr:rowOff>35378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B88F9972-7D7E-49C7-BF7D-314039EFF378}"/>
            </a:ext>
          </a:extLst>
        </xdr:cNvPr>
        <xdr:cNvSpPr/>
      </xdr:nvSpPr>
      <xdr:spPr>
        <a:xfrm>
          <a:off x="0" y="6434447"/>
          <a:ext cx="4779818" cy="1112074"/>
        </a:xfrm>
        <a:prstGeom prst="rect">
          <a:avLst/>
        </a:prstGeom>
        <a:solidFill>
          <a:schemeClr val="accent5">
            <a:lumMod val="20000"/>
            <a:lumOff val="80000"/>
            <a:alpha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en-US" altLang="ja-JP" sz="1800" b="1">
            <a:solidFill>
              <a:srgbClr val="0070C0"/>
            </a:solidFill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800" b="1">
              <a:solidFill>
                <a:srgbClr val="0070C0"/>
              </a:solidFill>
            </a:rPr>
            <a:t>自動計算</a:t>
          </a:r>
          <a:endParaRPr kumimoji="1" lang="en-US" altLang="ja-JP" sz="2800" b="1">
            <a:solidFill>
              <a:srgbClr val="0070C0"/>
            </a:solidFill>
          </a:endParaRPr>
        </a:p>
        <a:p>
          <a:pPr algn="ctr"/>
          <a:endParaRPr kumimoji="1" lang="ja-JP" altLang="en-US" sz="2800" b="1">
            <a:solidFill>
              <a:srgbClr val="0070C0"/>
            </a:solidFill>
          </a:endParaRPr>
        </a:p>
      </xdr:txBody>
    </xdr:sp>
    <xdr:clientData/>
  </xdr:twoCellAnchor>
  <xdr:twoCellAnchor>
    <xdr:from>
      <xdr:col>11</xdr:col>
      <xdr:colOff>356259</xdr:colOff>
      <xdr:row>20</xdr:row>
      <xdr:rowOff>161553</xdr:rowOff>
    </xdr:from>
    <xdr:to>
      <xdr:col>21</xdr:col>
      <xdr:colOff>489857</xdr:colOff>
      <xdr:row>27</xdr:row>
      <xdr:rowOff>270410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848EB14F-E1E2-44F2-A76A-BA2A7BD1DC25}"/>
            </a:ext>
          </a:extLst>
        </xdr:cNvPr>
        <xdr:cNvSpPr/>
      </xdr:nvSpPr>
      <xdr:spPr>
        <a:xfrm>
          <a:off x="6942116" y="6937910"/>
          <a:ext cx="6025491" cy="2680607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＜注意事項＞</a:t>
          </a:r>
          <a:endParaRPr kumimoji="1" lang="en-US" altLang="ja-JP" sz="18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en-US" altLang="ja-JP" sz="18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ja-JP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項目数が多</a:t>
          </a:r>
          <a:r>
            <a:rPr kumimoji="1" lang="ja-JP" altLang="en-US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く、請求書に記載ができない場合は</a:t>
          </a:r>
          <a:endParaRPr kumimoji="1" lang="en-US" altLang="ja-JP" sz="18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別途で明細書を添付してください。</a:t>
          </a:r>
          <a:endParaRPr kumimoji="1" lang="en-US" altLang="ja-JP" sz="18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ja-JP" altLang="ja-JP" sz="1800">
            <a:effectLst/>
          </a:endParaRPr>
        </a:p>
        <a:p>
          <a:pPr algn="l"/>
          <a:r>
            <a:rPr kumimoji="1" lang="ja-JP" altLang="en-US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ja-JP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明細書は大高指定のものでなくても構いません。</a:t>
          </a:r>
          <a:endParaRPr kumimoji="1" lang="en-US" altLang="ja-JP" sz="18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但し、税率</a:t>
          </a:r>
          <a:r>
            <a:rPr kumimoji="1" lang="en-US" altLang="ja-JP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kumimoji="1" lang="ja-JP" altLang="en-US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％以外の項目については、</a:t>
          </a:r>
          <a:endParaRPr kumimoji="1" lang="en-US" altLang="ja-JP" sz="18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それぞれ税率がわかるように記載してください。</a:t>
          </a:r>
          <a:endParaRPr kumimoji="1" lang="en-US" altLang="ja-JP" sz="18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19</xdr:col>
      <xdr:colOff>571500</xdr:colOff>
      <xdr:row>16</xdr:row>
      <xdr:rowOff>147945</xdr:rowOff>
    </xdr:from>
    <xdr:to>
      <xdr:col>24</xdr:col>
      <xdr:colOff>112568</xdr:colOff>
      <xdr:row>19</xdr:row>
      <xdr:rowOff>102176</xdr:rowOff>
    </xdr:to>
    <xdr:sp macro="" textlink="">
      <xdr:nvSpPr>
        <xdr:cNvPr id="6" name="吹き出し: 角を丸めた四角形 5">
          <a:extLst>
            <a:ext uri="{FF2B5EF4-FFF2-40B4-BE49-F238E27FC236}">
              <a16:creationId xmlns:a16="http://schemas.microsoft.com/office/drawing/2014/main" id="{ED9E9CF1-3969-42A9-9A9B-5F4BA6396F83}"/>
            </a:ext>
          </a:extLst>
        </xdr:cNvPr>
        <xdr:cNvSpPr/>
      </xdr:nvSpPr>
      <xdr:spPr>
        <a:xfrm>
          <a:off x="11974286" y="5454731"/>
          <a:ext cx="2684318" cy="1056409"/>
        </a:xfrm>
        <a:prstGeom prst="wedgeRoundRectCallout">
          <a:avLst>
            <a:gd name="adj1" fmla="val -17190"/>
            <a:gd name="adj2" fmla="val -97408"/>
            <a:gd name="adj3" fmla="val 16667"/>
          </a:avLst>
        </a:prstGeom>
        <a:solidFill>
          <a:schemeClr val="accent3">
            <a:lumMod val="20000"/>
            <a:lumOff val="80000"/>
          </a:schemeClr>
        </a:solidFill>
        <a:ln>
          <a:solidFill>
            <a:schemeClr val="accent3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ysClr val="windowText" lastClr="000000"/>
              </a:solidFill>
            </a:rPr>
            <a:t>税率を「</a:t>
          </a:r>
          <a:r>
            <a:rPr kumimoji="1" lang="en-US" altLang="ja-JP" sz="1600" b="1">
              <a:solidFill>
                <a:sysClr val="windowText" lastClr="000000"/>
              </a:solidFill>
            </a:rPr>
            <a:t>10</a:t>
          </a:r>
          <a:r>
            <a:rPr kumimoji="1" lang="ja-JP" altLang="en-US" sz="1600" b="1">
              <a:solidFill>
                <a:sysClr val="windowText" lastClr="000000"/>
              </a:solidFill>
            </a:rPr>
            <a:t>・</a:t>
          </a:r>
          <a:r>
            <a:rPr kumimoji="1" lang="en-US" altLang="ja-JP" sz="1600" b="1">
              <a:solidFill>
                <a:sysClr val="windowText" lastClr="000000"/>
              </a:solidFill>
            </a:rPr>
            <a:t>8</a:t>
          </a:r>
          <a:r>
            <a:rPr kumimoji="1" lang="ja-JP" altLang="en-US" sz="1600" b="1">
              <a:solidFill>
                <a:sysClr val="windowText" lastClr="000000"/>
              </a:solidFill>
            </a:rPr>
            <a:t>・非」から選択</a:t>
          </a:r>
        </a:p>
      </xdr:txBody>
    </xdr:sp>
    <xdr:clientData/>
  </xdr:twoCellAnchor>
  <xdr:twoCellAnchor>
    <xdr:from>
      <xdr:col>0</xdr:col>
      <xdr:colOff>122464</xdr:colOff>
      <xdr:row>0</xdr:row>
      <xdr:rowOff>204107</xdr:rowOff>
    </xdr:from>
    <xdr:to>
      <xdr:col>6</xdr:col>
      <xdr:colOff>27215</xdr:colOff>
      <xdr:row>2</xdr:row>
      <xdr:rowOff>378277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4C310EC9-C0FA-4E64-931B-F3A431952914}"/>
            </a:ext>
          </a:extLst>
        </xdr:cNvPr>
        <xdr:cNvSpPr/>
      </xdr:nvSpPr>
      <xdr:spPr>
        <a:xfrm>
          <a:off x="122464" y="204107"/>
          <a:ext cx="3565072" cy="800099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注文書非契約分</a:t>
          </a:r>
          <a:endParaRPr kumimoji="1" lang="en-US" altLang="ja-JP" sz="32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27216</xdr:rowOff>
    </xdr:from>
    <xdr:to>
      <xdr:col>14</xdr:col>
      <xdr:colOff>544285</xdr:colOff>
      <xdr:row>8</xdr:row>
      <xdr:rowOff>27215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F5F3F10-ACA3-4BB7-8ED5-9C62C55A7354}"/>
            </a:ext>
          </a:extLst>
        </xdr:cNvPr>
        <xdr:cNvSpPr/>
      </xdr:nvSpPr>
      <xdr:spPr>
        <a:xfrm>
          <a:off x="0" y="326573"/>
          <a:ext cx="8381999" cy="1292678"/>
        </a:xfrm>
        <a:prstGeom prst="rect">
          <a:avLst/>
        </a:prstGeom>
        <a:solidFill>
          <a:schemeClr val="accent5">
            <a:lumMod val="20000"/>
            <a:lumOff val="80000"/>
            <a:alpha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en-US" altLang="ja-JP" sz="2000" b="1">
            <a:solidFill>
              <a:srgbClr val="0070C0"/>
            </a:solidFill>
          </a:endParaRPr>
        </a:p>
        <a:p>
          <a:pPr algn="ctr"/>
          <a:r>
            <a:rPr kumimoji="1" lang="ja-JP" altLang="en-US" sz="2800" b="1">
              <a:solidFill>
                <a:srgbClr val="0070C0"/>
              </a:solidFill>
            </a:rPr>
            <a:t>自動入力</a:t>
          </a:r>
          <a:endParaRPr kumimoji="1" lang="en-US" altLang="ja-JP" sz="2800" b="1">
            <a:solidFill>
              <a:srgbClr val="0070C0"/>
            </a:solidFill>
          </a:endParaRPr>
        </a:p>
      </xdr:txBody>
    </xdr:sp>
    <xdr:clientData/>
  </xdr:twoCellAnchor>
  <xdr:twoCellAnchor>
    <xdr:from>
      <xdr:col>12</xdr:col>
      <xdr:colOff>13607</xdr:colOff>
      <xdr:row>9</xdr:row>
      <xdr:rowOff>16329</xdr:rowOff>
    </xdr:from>
    <xdr:to>
      <xdr:col>14</xdr:col>
      <xdr:colOff>544286</xdr:colOff>
      <xdr:row>32</xdr:row>
      <xdr:rowOff>176893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4B1A7F03-862D-4689-88D5-BB682BAD6BB7}"/>
            </a:ext>
          </a:extLst>
        </xdr:cNvPr>
        <xdr:cNvSpPr/>
      </xdr:nvSpPr>
      <xdr:spPr>
        <a:xfrm>
          <a:off x="6735536" y="1703615"/>
          <a:ext cx="1646464" cy="4542064"/>
        </a:xfrm>
        <a:prstGeom prst="rect">
          <a:avLst/>
        </a:prstGeom>
        <a:solidFill>
          <a:schemeClr val="accent5">
            <a:lumMod val="20000"/>
            <a:lumOff val="80000"/>
            <a:alpha val="8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kumimoji="1" lang="en-US" altLang="ja-JP" sz="2000" b="1">
            <a:solidFill>
              <a:srgbClr val="0070C0"/>
            </a:solidFill>
          </a:endParaRPr>
        </a:p>
        <a:p>
          <a:pPr algn="ctr"/>
          <a:endParaRPr kumimoji="1" lang="en-US" altLang="ja-JP" sz="2800" b="1">
            <a:solidFill>
              <a:srgbClr val="0070C0"/>
            </a:solidFill>
          </a:endParaRPr>
        </a:p>
        <a:p>
          <a:pPr algn="ctr"/>
          <a:endParaRPr kumimoji="1" lang="en-US" altLang="ja-JP" sz="2800" b="1">
            <a:solidFill>
              <a:srgbClr val="0070C0"/>
            </a:solidFill>
          </a:endParaRPr>
        </a:p>
        <a:p>
          <a:pPr algn="ctr"/>
          <a:r>
            <a:rPr kumimoji="1" lang="ja-JP" altLang="en-US" sz="2800" b="1">
              <a:solidFill>
                <a:srgbClr val="0070C0"/>
              </a:solidFill>
            </a:rPr>
            <a:t>自動計算</a:t>
          </a:r>
          <a:endParaRPr kumimoji="1" lang="en-US" altLang="ja-JP" sz="2800" b="1">
            <a:solidFill>
              <a:srgbClr val="0070C0"/>
            </a:solidFill>
          </a:endParaRPr>
        </a:p>
      </xdr:txBody>
    </xdr:sp>
    <xdr:clientData/>
  </xdr:twoCellAnchor>
  <xdr:twoCellAnchor>
    <xdr:from>
      <xdr:col>7</xdr:col>
      <xdr:colOff>163286</xdr:colOff>
      <xdr:row>16</xdr:row>
      <xdr:rowOff>68036</xdr:rowOff>
    </xdr:from>
    <xdr:to>
      <xdr:col>11</xdr:col>
      <xdr:colOff>326571</xdr:colOff>
      <xdr:row>20</xdr:row>
      <xdr:rowOff>81644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18EC0594-8774-43B8-984C-318370D21EDC}"/>
            </a:ext>
          </a:extLst>
        </xdr:cNvPr>
        <xdr:cNvSpPr/>
      </xdr:nvSpPr>
      <xdr:spPr>
        <a:xfrm>
          <a:off x="4095750" y="3088822"/>
          <a:ext cx="2394857" cy="775608"/>
        </a:xfrm>
        <a:prstGeom prst="wedgeRoundRectCallout">
          <a:avLst>
            <a:gd name="adj1" fmla="val 42715"/>
            <a:gd name="adj2" fmla="val -106649"/>
            <a:gd name="adj3" fmla="val 16667"/>
          </a:avLst>
        </a:prstGeom>
        <a:solidFill>
          <a:schemeClr val="accent3">
            <a:lumMod val="20000"/>
            <a:lumOff val="80000"/>
          </a:schemeClr>
        </a:solidFill>
        <a:ln>
          <a:solidFill>
            <a:schemeClr val="accent3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</a:rPr>
            <a:t>税率を「</a:t>
          </a:r>
          <a:r>
            <a:rPr kumimoji="1" lang="en-US" altLang="ja-JP" sz="1400" b="1">
              <a:solidFill>
                <a:sysClr val="windowText" lastClr="000000"/>
              </a:solidFill>
            </a:rPr>
            <a:t>10</a:t>
          </a:r>
          <a:r>
            <a:rPr kumimoji="1" lang="ja-JP" altLang="en-US" sz="1400" b="1">
              <a:solidFill>
                <a:sysClr val="windowText" lastClr="000000"/>
              </a:solidFill>
            </a:rPr>
            <a:t>・</a:t>
          </a:r>
          <a:r>
            <a:rPr kumimoji="1" lang="en-US" altLang="ja-JP" sz="1400" b="1">
              <a:solidFill>
                <a:sysClr val="windowText" lastClr="000000"/>
              </a:solidFill>
            </a:rPr>
            <a:t>8</a:t>
          </a:r>
          <a:r>
            <a:rPr kumimoji="1" lang="ja-JP" altLang="en-US" sz="1400" b="1">
              <a:solidFill>
                <a:sysClr val="windowText" lastClr="000000"/>
              </a:solidFill>
            </a:rPr>
            <a:t>・非」から選択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1B2A1-AEE4-42F3-9CC7-0DCC538823B7}">
  <sheetPr>
    <pageSetUpPr fitToPage="1"/>
  </sheetPr>
  <dimension ref="A1:BC37"/>
  <sheetViews>
    <sheetView tabSelected="1" view="pageBreakPreview" zoomScale="70" zoomScaleNormal="100" zoomScaleSheetLayoutView="70" zoomScalePageLayoutView="55" workbookViewId="0">
      <selection activeCell="A24" sqref="A24:H24"/>
    </sheetView>
  </sheetViews>
  <sheetFormatPr defaultRowHeight="21" x14ac:dyDescent="0.2"/>
  <cols>
    <col min="1" max="1" width="10.5" style="3" customWidth="1"/>
    <col min="2" max="2" width="12.5" style="3" customWidth="1"/>
    <col min="3" max="5" width="10.5" style="3" customWidth="1"/>
    <col min="6" max="7" width="9.5" style="3" customWidth="1"/>
    <col min="8" max="8" width="9.83203125" style="3" customWidth="1"/>
    <col min="9" max="9" width="9" style="3" customWidth="1"/>
    <col min="10" max="15" width="11.33203125" style="3" customWidth="1"/>
    <col min="16" max="17" width="10.5" style="3" customWidth="1"/>
    <col min="18" max="18" width="5.83203125" style="3" customWidth="1"/>
    <col min="19" max="19" width="11.6640625" style="3" customWidth="1"/>
    <col min="20" max="20" width="11.83203125" style="3" customWidth="1"/>
    <col min="21" max="21" width="7" style="3" customWidth="1"/>
    <col min="22" max="22" width="12" style="3" bestFit="1" customWidth="1"/>
    <col min="23" max="24" width="12.1640625" style="3" customWidth="1"/>
    <col min="25" max="25" width="10.5" style="3" customWidth="1"/>
    <col min="26" max="37" width="10" customWidth="1"/>
    <col min="38" max="55" width="8.33203125" customWidth="1"/>
    <col min="56" max="59" width="4.83203125" customWidth="1"/>
  </cols>
  <sheetData>
    <row r="1" spans="1:55" ht="38.25" customHeight="1" x14ac:dyDescent="0.2">
      <c r="A1" s="59" t="s">
        <v>33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ht="10.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ht="30" customHeight="1" x14ac:dyDescent="0.2">
      <c r="A3" s="141" t="s">
        <v>14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30"/>
      <c r="M3" s="30"/>
      <c r="N3" s="30"/>
      <c r="O3" s="30"/>
      <c r="P3" s="49"/>
      <c r="Q3" s="49" t="s">
        <v>35</v>
      </c>
      <c r="R3" s="49"/>
      <c r="S3" s="137">
        <v>2023</v>
      </c>
      <c r="T3" s="137"/>
      <c r="U3" s="31" t="s">
        <v>28</v>
      </c>
      <c r="V3" s="31">
        <v>10</v>
      </c>
      <c r="W3" s="31" t="s">
        <v>29</v>
      </c>
      <c r="X3" s="31">
        <v>1</v>
      </c>
      <c r="Y3" s="31" t="s">
        <v>30</v>
      </c>
    </row>
    <row r="4" spans="1:55" ht="20.25" customHeight="1" x14ac:dyDescent="0.2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</row>
    <row r="5" spans="1:55" ht="31.5" customHeight="1" x14ac:dyDescent="0.2">
      <c r="A5" s="32"/>
      <c r="B5" s="32"/>
      <c r="C5" s="32"/>
      <c r="D5" s="32"/>
      <c r="E5" s="32"/>
      <c r="F5" s="32"/>
      <c r="G5" s="32"/>
      <c r="H5" s="32"/>
      <c r="I5" s="32"/>
      <c r="J5" s="32"/>
      <c r="K5" s="30"/>
      <c r="L5" s="30"/>
      <c r="M5" s="30"/>
      <c r="N5" s="30"/>
      <c r="O5" s="30"/>
      <c r="P5" s="80" t="s">
        <v>1</v>
      </c>
      <c r="Q5" s="81"/>
      <c r="R5" s="26" t="s">
        <v>15</v>
      </c>
      <c r="S5" s="101">
        <v>1234567890123</v>
      </c>
      <c r="T5" s="102"/>
      <c r="U5" s="102"/>
      <c r="V5" s="102"/>
      <c r="W5" s="102"/>
      <c r="X5" s="102"/>
      <c r="Y5" s="103"/>
    </row>
    <row r="6" spans="1:55" ht="20.25" customHeight="1" x14ac:dyDescent="0.2">
      <c r="A6" s="125" t="s">
        <v>7</v>
      </c>
      <c r="B6" s="126"/>
      <c r="C6" s="127"/>
      <c r="D6" s="131">
        <v>123456789</v>
      </c>
      <c r="E6" s="132"/>
      <c r="F6" s="132"/>
      <c r="G6" s="132"/>
      <c r="H6" s="132"/>
      <c r="I6" s="132"/>
      <c r="J6" s="133"/>
      <c r="K6" s="104"/>
      <c r="L6" s="105"/>
      <c r="M6" s="105"/>
      <c r="N6" s="105"/>
      <c r="O6" s="106"/>
      <c r="P6" s="85" t="s">
        <v>2</v>
      </c>
      <c r="Q6" s="86"/>
      <c r="R6" s="89" t="s">
        <v>46</v>
      </c>
      <c r="S6" s="90"/>
      <c r="T6" s="90"/>
      <c r="U6" s="90"/>
      <c r="V6" s="90"/>
      <c r="W6" s="90"/>
      <c r="X6" s="90"/>
      <c r="Y6" s="98" t="s">
        <v>43</v>
      </c>
    </row>
    <row r="7" spans="1:55" ht="18.75" customHeight="1" x14ac:dyDescent="0.2">
      <c r="A7" s="128"/>
      <c r="B7" s="129"/>
      <c r="C7" s="130"/>
      <c r="D7" s="134"/>
      <c r="E7" s="135"/>
      <c r="F7" s="135"/>
      <c r="G7" s="135"/>
      <c r="H7" s="135"/>
      <c r="I7" s="135"/>
      <c r="J7" s="136"/>
      <c r="K7" s="107"/>
      <c r="L7" s="105"/>
      <c r="M7" s="105"/>
      <c r="N7" s="105"/>
      <c r="O7" s="106"/>
      <c r="P7" s="87"/>
      <c r="Q7" s="88"/>
      <c r="R7" s="82"/>
      <c r="S7" s="83"/>
      <c r="T7" s="83"/>
      <c r="U7" s="83"/>
      <c r="V7" s="83"/>
      <c r="W7" s="83"/>
      <c r="X7" s="83"/>
      <c r="Y7" s="99"/>
    </row>
    <row r="8" spans="1:55" ht="27" customHeight="1" x14ac:dyDescent="0.2">
      <c r="A8" s="125" t="s">
        <v>0</v>
      </c>
      <c r="B8" s="126"/>
      <c r="C8" s="127"/>
      <c r="D8" s="91" t="s">
        <v>45</v>
      </c>
      <c r="E8" s="92"/>
      <c r="F8" s="92"/>
      <c r="G8" s="92"/>
      <c r="H8" s="92"/>
      <c r="I8" s="92"/>
      <c r="J8" s="92"/>
      <c r="K8" s="92"/>
      <c r="L8" s="92"/>
      <c r="M8" s="92"/>
      <c r="N8" s="93"/>
      <c r="O8" s="33"/>
      <c r="P8" s="85" t="s">
        <v>3</v>
      </c>
      <c r="Q8" s="86"/>
      <c r="R8" s="27" t="s">
        <v>4</v>
      </c>
      <c r="S8" s="100" t="s">
        <v>47</v>
      </c>
      <c r="T8" s="100"/>
      <c r="U8" s="100"/>
      <c r="V8" s="100"/>
      <c r="W8" s="100"/>
      <c r="X8" s="100"/>
      <c r="Y8" s="100"/>
    </row>
    <row r="9" spans="1:55" ht="30" customHeight="1" x14ac:dyDescent="0.2">
      <c r="A9" s="143"/>
      <c r="B9" s="144"/>
      <c r="C9" s="145"/>
      <c r="D9" s="94"/>
      <c r="E9" s="95"/>
      <c r="F9" s="95"/>
      <c r="G9" s="95"/>
      <c r="H9" s="95"/>
      <c r="I9" s="95"/>
      <c r="J9" s="95"/>
      <c r="K9" s="96"/>
      <c r="L9" s="96"/>
      <c r="M9" s="96"/>
      <c r="N9" s="97"/>
      <c r="O9" s="33"/>
      <c r="P9" s="87"/>
      <c r="Q9" s="88"/>
      <c r="R9" s="82" t="s">
        <v>48</v>
      </c>
      <c r="S9" s="83"/>
      <c r="T9" s="83"/>
      <c r="U9" s="83"/>
      <c r="V9" s="83"/>
      <c r="W9" s="83"/>
      <c r="X9" s="83"/>
      <c r="Y9" s="84"/>
    </row>
    <row r="10" spans="1:55" ht="32.25" customHeight="1" x14ac:dyDescent="0.2">
      <c r="A10" s="34"/>
      <c r="B10" s="34"/>
      <c r="C10" s="34"/>
      <c r="D10" s="34"/>
      <c r="E10" s="34"/>
      <c r="F10" s="34"/>
      <c r="G10" s="34"/>
      <c r="H10" s="34"/>
      <c r="I10" s="34"/>
      <c r="J10" s="34"/>
      <c r="O10" s="30"/>
      <c r="P10" s="80" t="s">
        <v>8</v>
      </c>
      <c r="Q10" s="81"/>
      <c r="R10" s="77" t="s">
        <v>49</v>
      </c>
      <c r="S10" s="78"/>
      <c r="T10" s="78"/>
      <c r="U10" s="78"/>
      <c r="V10" s="78"/>
      <c r="W10" s="78"/>
      <c r="X10" s="78"/>
      <c r="Y10" s="79"/>
    </row>
    <row r="11" spans="1:55" ht="28.5" customHeight="1" x14ac:dyDescent="0.2">
      <c r="A11" s="35"/>
      <c r="B11" s="35"/>
      <c r="C11" s="35"/>
      <c r="D11" s="35"/>
      <c r="E11" s="35"/>
      <c r="F11" s="35"/>
      <c r="G11" s="35"/>
      <c r="H11" s="35"/>
      <c r="I11" s="35"/>
      <c r="J11" s="35"/>
      <c r="O11" s="30"/>
      <c r="P11" s="80" t="s">
        <v>5</v>
      </c>
      <c r="Q11" s="81"/>
      <c r="R11" s="74" t="s">
        <v>50</v>
      </c>
      <c r="S11" s="75"/>
      <c r="T11" s="76"/>
      <c r="U11" s="74" t="s">
        <v>44</v>
      </c>
      <c r="V11" s="76"/>
      <c r="W11" s="74" t="s">
        <v>51</v>
      </c>
      <c r="X11" s="75"/>
      <c r="Y11" s="76"/>
    </row>
    <row r="12" spans="1:55" ht="16.5" customHeight="1" x14ac:dyDescent="0.2">
      <c r="O12" s="30"/>
    </row>
    <row r="13" spans="1:55" ht="27" customHeight="1" x14ac:dyDescent="0.2">
      <c r="A13" s="69" t="s">
        <v>59</v>
      </c>
      <c r="B13" s="112"/>
      <c r="C13" s="112"/>
      <c r="D13" s="112"/>
      <c r="E13" s="112"/>
      <c r="F13" s="112"/>
      <c r="G13" s="112"/>
      <c r="H13" s="70"/>
      <c r="J13" s="69" t="s">
        <v>16</v>
      </c>
      <c r="K13" s="112"/>
      <c r="L13" s="112"/>
      <c r="M13" s="112"/>
      <c r="N13" s="112"/>
      <c r="O13" s="70"/>
      <c r="P13" s="69" t="s">
        <v>23</v>
      </c>
      <c r="Q13" s="70"/>
      <c r="R13" s="69" t="s">
        <v>24</v>
      </c>
      <c r="S13" s="70"/>
      <c r="T13" s="69" t="s">
        <v>11</v>
      </c>
      <c r="U13" s="70"/>
      <c r="V13" s="36" t="s">
        <v>9</v>
      </c>
      <c r="W13" s="69" t="s">
        <v>6</v>
      </c>
      <c r="X13" s="112"/>
      <c r="Y13" s="70"/>
    </row>
    <row r="14" spans="1:55" ht="29.25" customHeight="1" x14ac:dyDescent="0.2">
      <c r="A14" s="80" t="s">
        <v>18</v>
      </c>
      <c r="B14" s="140"/>
      <c r="C14" s="140"/>
      <c r="D14" s="81"/>
      <c r="E14" s="60">
        <v>1500000</v>
      </c>
      <c r="F14" s="61"/>
      <c r="G14" s="61"/>
      <c r="H14" s="62"/>
      <c r="J14" s="74" t="s">
        <v>52</v>
      </c>
      <c r="K14" s="75"/>
      <c r="L14" s="75"/>
      <c r="M14" s="75"/>
      <c r="N14" s="75"/>
      <c r="O14" s="76"/>
      <c r="P14" s="71" t="s">
        <v>53</v>
      </c>
      <c r="Q14" s="73"/>
      <c r="R14" s="71" t="s">
        <v>53</v>
      </c>
      <c r="S14" s="73"/>
      <c r="T14" s="71" t="s">
        <v>53</v>
      </c>
      <c r="U14" s="73"/>
      <c r="V14" s="28">
        <v>10</v>
      </c>
      <c r="W14" s="71">
        <v>1000000</v>
      </c>
      <c r="X14" s="72"/>
      <c r="Y14" s="73"/>
    </row>
    <row r="15" spans="1:55" ht="29.25" customHeight="1" x14ac:dyDescent="0.2">
      <c r="A15" s="80" t="s">
        <v>60</v>
      </c>
      <c r="B15" s="140"/>
      <c r="C15" s="140"/>
      <c r="D15" s="81"/>
      <c r="E15" s="60">
        <v>1500000</v>
      </c>
      <c r="F15" s="61"/>
      <c r="G15" s="61"/>
      <c r="H15" s="62"/>
      <c r="J15" s="74" t="s">
        <v>52</v>
      </c>
      <c r="K15" s="75"/>
      <c r="L15" s="75"/>
      <c r="M15" s="75"/>
      <c r="N15" s="75"/>
      <c r="O15" s="76"/>
      <c r="P15" s="71" t="s">
        <v>53</v>
      </c>
      <c r="Q15" s="73"/>
      <c r="R15" s="71" t="s">
        <v>53</v>
      </c>
      <c r="S15" s="73"/>
      <c r="T15" s="71" t="s">
        <v>53</v>
      </c>
      <c r="U15" s="73"/>
      <c r="V15" s="28">
        <v>8</v>
      </c>
      <c r="W15" s="71">
        <v>500000</v>
      </c>
      <c r="X15" s="72"/>
      <c r="Y15" s="73"/>
    </row>
    <row r="16" spans="1:55" ht="29.25" customHeight="1" thickBot="1" x14ac:dyDescent="0.25">
      <c r="A16" s="109" t="s">
        <v>61</v>
      </c>
      <c r="B16" s="110"/>
      <c r="C16" s="110"/>
      <c r="D16" s="111"/>
      <c r="E16" s="63">
        <v>0</v>
      </c>
      <c r="F16" s="64"/>
      <c r="G16" s="64"/>
      <c r="H16" s="65"/>
      <c r="J16" s="74"/>
      <c r="K16" s="75"/>
      <c r="L16" s="75"/>
      <c r="M16" s="75"/>
      <c r="N16" s="75"/>
      <c r="O16" s="76"/>
      <c r="P16" s="71"/>
      <c r="Q16" s="73"/>
      <c r="R16" s="71"/>
      <c r="S16" s="73"/>
      <c r="T16" s="71"/>
      <c r="U16" s="73"/>
      <c r="V16" s="28"/>
      <c r="W16" s="71" t="str">
        <f t="shared" ref="W16:W17" si="0">IF(P16*T16=0,"",P16*T16)</f>
        <v/>
      </c>
      <c r="X16" s="72"/>
      <c r="Y16" s="73"/>
    </row>
    <row r="17" spans="1:25" ht="29.25" customHeight="1" thickTop="1" x14ac:dyDescent="0.2">
      <c r="A17" s="175" t="s">
        <v>17</v>
      </c>
      <c r="B17" s="176"/>
      <c r="C17" s="176"/>
      <c r="D17" s="177"/>
      <c r="E17" s="66">
        <f>E15-E16</f>
        <v>1500000</v>
      </c>
      <c r="F17" s="67"/>
      <c r="G17" s="67"/>
      <c r="H17" s="68"/>
      <c r="J17" s="74"/>
      <c r="K17" s="75"/>
      <c r="L17" s="75"/>
      <c r="M17" s="75"/>
      <c r="N17" s="75"/>
      <c r="O17" s="76"/>
      <c r="P17" s="71"/>
      <c r="Q17" s="73"/>
      <c r="R17" s="71"/>
      <c r="S17" s="73"/>
      <c r="T17" s="71"/>
      <c r="U17" s="73"/>
      <c r="V17" s="28"/>
      <c r="W17" s="71" t="str">
        <f t="shared" si="0"/>
        <v/>
      </c>
      <c r="X17" s="72"/>
      <c r="Y17" s="73"/>
    </row>
    <row r="18" spans="1:25" ht="29.25" customHeight="1" x14ac:dyDescent="0.2">
      <c r="J18" s="74"/>
      <c r="K18" s="75"/>
      <c r="L18" s="75"/>
      <c r="M18" s="75"/>
      <c r="N18" s="75"/>
      <c r="O18" s="76"/>
      <c r="P18" s="71"/>
      <c r="Q18" s="73"/>
      <c r="R18" s="71"/>
      <c r="S18" s="73"/>
      <c r="T18" s="71"/>
      <c r="U18" s="73"/>
      <c r="V18" s="28"/>
      <c r="W18" s="71" t="str">
        <f t="shared" ref="W18:W22" si="1">IF(P18*T18=0,"",P18*T18)</f>
        <v/>
      </c>
      <c r="X18" s="72"/>
      <c r="Y18" s="73"/>
    </row>
    <row r="19" spans="1:25" ht="29.25" customHeight="1" x14ac:dyDescent="0.2">
      <c r="A19" s="69" t="s">
        <v>9</v>
      </c>
      <c r="B19" s="112"/>
      <c r="C19" s="161" t="s">
        <v>19</v>
      </c>
      <c r="D19" s="161"/>
      <c r="E19" s="161"/>
      <c r="F19" s="161" t="s">
        <v>10</v>
      </c>
      <c r="G19" s="161"/>
      <c r="H19" s="161"/>
      <c r="J19" s="74"/>
      <c r="K19" s="75"/>
      <c r="L19" s="75"/>
      <c r="M19" s="75"/>
      <c r="N19" s="75"/>
      <c r="O19" s="76"/>
      <c r="P19" s="71"/>
      <c r="Q19" s="73"/>
      <c r="R19" s="71"/>
      <c r="S19" s="73"/>
      <c r="T19" s="71"/>
      <c r="U19" s="73"/>
      <c r="V19" s="28"/>
      <c r="W19" s="71" t="str">
        <f t="shared" si="1"/>
        <v/>
      </c>
      <c r="X19" s="72"/>
      <c r="Y19" s="73"/>
    </row>
    <row r="20" spans="1:25" ht="29.25" customHeight="1" x14ac:dyDescent="0.2">
      <c r="A20" s="169">
        <v>0.1</v>
      </c>
      <c r="B20" s="170"/>
      <c r="C20" s="162">
        <f>SUMIF($V$14:$V$32,10,$W$14:$Y$32)</f>
        <v>1000000</v>
      </c>
      <c r="D20" s="162"/>
      <c r="E20" s="162"/>
      <c r="F20" s="163">
        <f>C20*0.1</f>
        <v>100000</v>
      </c>
      <c r="G20" s="164"/>
      <c r="H20" s="165"/>
      <c r="J20" s="74"/>
      <c r="K20" s="75"/>
      <c r="L20" s="75"/>
      <c r="M20" s="75"/>
      <c r="N20" s="75"/>
      <c r="O20" s="76"/>
      <c r="P20" s="69"/>
      <c r="Q20" s="70"/>
      <c r="R20" s="71"/>
      <c r="S20" s="73"/>
      <c r="T20" s="71"/>
      <c r="U20" s="73"/>
      <c r="V20" s="28"/>
      <c r="W20" s="71" t="str">
        <f t="shared" si="1"/>
        <v/>
      </c>
      <c r="X20" s="72"/>
      <c r="Y20" s="73"/>
    </row>
    <row r="21" spans="1:25" ht="29.25" customHeight="1" x14ac:dyDescent="0.2">
      <c r="A21" s="171">
        <v>0.08</v>
      </c>
      <c r="B21" s="161"/>
      <c r="C21" s="162">
        <f>SUMIF($V$14:$V$32,8,$W$14:$Y$32)</f>
        <v>500000</v>
      </c>
      <c r="D21" s="162"/>
      <c r="E21" s="162"/>
      <c r="F21" s="163">
        <f>C21*0.08</f>
        <v>40000</v>
      </c>
      <c r="G21" s="164"/>
      <c r="H21" s="165"/>
      <c r="J21" s="74"/>
      <c r="K21" s="75"/>
      <c r="L21" s="75"/>
      <c r="M21" s="75"/>
      <c r="N21" s="75"/>
      <c r="O21" s="76"/>
      <c r="P21" s="69"/>
      <c r="Q21" s="70"/>
      <c r="R21" s="71"/>
      <c r="S21" s="73"/>
      <c r="T21" s="71"/>
      <c r="U21" s="73"/>
      <c r="V21" s="28"/>
      <c r="W21" s="71" t="str">
        <f t="shared" si="1"/>
        <v/>
      </c>
      <c r="X21" s="72"/>
      <c r="Y21" s="73"/>
    </row>
    <row r="22" spans="1:25" ht="29.25" customHeight="1" thickBot="1" x14ac:dyDescent="0.25">
      <c r="A22" s="172" t="s">
        <v>21</v>
      </c>
      <c r="B22" s="172"/>
      <c r="C22" s="173">
        <f>SUMIF($V$14:$V$32,"非",$W$14:$Y$32)</f>
        <v>0</v>
      </c>
      <c r="D22" s="173"/>
      <c r="E22" s="173"/>
      <c r="F22" s="174" t="s">
        <v>22</v>
      </c>
      <c r="G22" s="174"/>
      <c r="H22" s="174"/>
      <c r="J22" s="74"/>
      <c r="K22" s="75"/>
      <c r="L22" s="75"/>
      <c r="M22" s="75"/>
      <c r="N22" s="75"/>
      <c r="O22" s="76"/>
      <c r="P22" s="69"/>
      <c r="Q22" s="70"/>
      <c r="R22" s="71"/>
      <c r="S22" s="73"/>
      <c r="T22" s="71"/>
      <c r="U22" s="73"/>
      <c r="V22" s="28"/>
      <c r="W22" s="71" t="str">
        <f t="shared" si="1"/>
        <v/>
      </c>
      <c r="X22" s="72"/>
      <c r="Y22" s="73"/>
    </row>
    <row r="23" spans="1:25" ht="29.25" customHeight="1" thickTop="1" x14ac:dyDescent="0.2">
      <c r="A23" s="115" t="s">
        <v>25</v>
      </c>
      <c r="B23" s="115"/>
      <c r="C23" s="138">
        <f>SUM(C20:E22)</f>
        <v>1500000</v>
      </c>
      <c r="D23" s="138"/>
      <c r="E23" s="138"/>
      <c r="F23" s="139">
        <f>SUM(F20:H22)</f>
        <v>140000</v>
      </c>
      <c r="G23" s="139"/>
      <c r="H23" s="139"/>
      <c r="J23" s="74"/>
      <c r="K23" s="75"/>
      <c r="L23" s="75"/>
      <c r="M23" s="75"/>
      <c r="N23" s="75"/>
      <c r="O23" s="76"/>
      <c r="P23" s="69"/>
      <c r="Q23" s="70"/>
      <c r="R23" s="71"/>
      <c r="S23" s="73"/>
      <c r="T23" s="71"/>
      <c r="U23" s="73"/>
      <c r="V23" s="28"/>
      <c r="W23" s="71" t="str">
        <f t="shared" ref="W23:W26" si="2">IF(P23*T23=0,"",P23*T23)</f>
        <v/>
      </c>
      <c r="X23" s="72"/>
      <c r="Y23" s="73"/>
    </row>
    <row r="24" spans="1:25" ht="29.25" customHeight="1" thickBot="1" x14ac:dyDescent="0.25">
      <c r="A24" s="219" t="s">
        <v>62</v>
      </c>
      <c r="B24" s="219"/>
      <c r="C24" s="219"/>
      <c r="D24" s="219"/>
      <c r="E24" s="219"/>
      <c r="F24" s="219"/>
      <c r="G24" s="219"/>
      <c r="H24" s="219"/>
      <c r="J24" s="74"/>
      <c r="K24" s="75"/>
      <c r="L24" s="75"/>
      <c r="M24" s="75"/>
      <c r="N24" s="75"/>
      <c r="O24" s="76"/>
      <c r="P24" s="69"/>
      <c r="Q24" s="70"/>
      <c r="R24" s="71"/>
      <c r="S24" s="73"/>
      <c r="T24" s="71"/>
      <c r="U24" s="73"/>
      <c r="V24" s="28"/>
      <c r="W24" s="71" t="str">
        <f t="shared" si="2"/>
        <v/>
      </c>
      <c r="X24" s="72"/>
      <c r="Y24" s="73"/>
    </row>
    <row r="25" spans="1:25" ht="29.25" customHeight="1" thickTop="1" x14ac:dyDescent="0.2">
      <c r="A25" s="146" t="s">
        <v>20</v>
      </c>
      <c r="B25" s="147"/>
      <c r="C25" s="147"/>
      <c r="D25" s="152">
        <f>SUM(C23:H23)</f>
        <v>1640000</v>
      </c>
      <c r="E25" s="153"/>
      <c r="F25" s="153"/>
      <c r="G25" s="153"/>
      <c r="H25" s="154"/>
      <c r="J25" s="74"/>
      <c r="K25" s="75"/>
      <c r="L25" s="75"/>
      <c r="M25" s="75"/>
      <c r="N25" s="75"/>
      <c r="O25" s="76"/>
      <c r="P25" s="69"/>
      <c r="Q25" s="70"/>
      <c r="R25" s="71"/>
      <c r="S25" s="73"/>
      <c r="T25" s="71"/>
      <c r="U25" s="73"/>
      <c r="V25" s="28"/>
      <c r="W25" s="71" t="str">
        <f t="shared" si="2"/>
        <v/>
      </c>
      <c r="X25" s="72"/>
      <c r="Y25" s="73"/>
    </row>
    <row r="26" spans="1:25" ht="29.25" customHeight="1" x14ac:dyDescent="0.2">
      <c r="A26" s="148"/>
      <c r="B26" s="149"/>
      <c r="C26" s="149"/>
      <c r="D26" s="155"/>
      <c r="E26" s="156"/>
      <c r="F26" s="156"/>
      <c r="G26" s="156"/>
      <c r="H26" s="157"/>
      <c r="J26" s="74"/>
      <c r="K26" s="75"/>
      <c r="L26" s="75"/>
      <c r="M26" s="75"/>
      <c r="N26" s="75"/>
      <c r="O26" s="76"/>
      <c r="P26" s="69"/>
      <c r="Q26" s="70"/>
      <c r="R26" s="71"/>
      <c r="S26" s="73"/>
      <c r="T26" s="71"/>
      <c r="U26" s="73"/>
      <c r="V26" s="28"/>
      <c r="W26" s="71" t="str">
        <f t="shared" si="2"/>
        <v/>
      </c>
      <c r="X26" s="72"/>
      <c r="Y26" s="73"/>
    </row>
    <row r="27" spans="1:25" ht="29.25" customHeight="1" thickBot="1" x14ac:dyDescent="0.25">
      <c r="A27" s="150"/>
      <c r="B27" s="151"/>
      <c r="C27" s="151"/>
      <c r="D27" s="158"/>
      <c r="E27" s="159"/>
      <c r="F27" s="159"/>
      <c r="G27" s="159"/>
      <c r="H27" s="160"/>
      <c r="J27" s="74"/>
      <c r="K27" s="75"/>
      <c r="L27" s="75"/>
      <c r="M27" s="75"/>
      <c r="N27" s="75"/>
      <c r="O27" s="76"/>
      <c r="P27" s="69"/>
      <c r="Q27" s="70"/>
      <c r="R27" s="71"/>
      <c r="S27" s="73"/>
      <c r="T27" s="71"/>
      <c r="U27" s="73"/>
      <c r="V27" s="28"/>
      <c r="W27" s="71" t="str">
        <f>IF(P27*T27=0,"",P27*T27)</f>
        <v/>
      </c>
      <c r="X27" s="72"/>
      <c r="Y27" s="73"/>
    </row>
    <row r="28" spans="1:25" ht="29.25" customHeight="1" thickTop="1" x14ac:dyDescent="0.2">
      <c r="A28" s="39"/>
      <c r="B28" s="39"/>
      <c r="C28" s="39"/>
      <c r="D28" s="40"/>
      <c r="E28" s="40"/>
      <c r="F28" s="40"/>
      <c r="G28" s="40"/>
      <c r="H28" s="40"/>
      <c r="J28" s="74"/>
      <c r="K28" s="75"/>
      <c r="L28" s="75"/>
      <c r="M28" s="75"/>
      <c r="N28" s="75"/>
      <c r="O28" s="76"/>
      <c r="P28" s="69"/>
      <c r="Q28" s="70"/>
      <c r="R28" s="71"/>
      <c r="S28" s="73"/>
      <c r="T28" s="71"/>
      <c r="U28" s="73"/>
      <c r="V28" s="28"/>
      <c r="W28" s="71" t="str">
        <f t="shared" ref="W28:W32" si="3">IF(P28*T28=0,"",P28*T28)</f>
        <v/>
      </c>
      <c r="X28" s="72"/>
      <c r="Y28" s="73"/>
    </row>
    <row r="29" spans="1:25" ht="29.25" customHeight="1" x14ac:dyDescent="0.2">
      <c r="A29" s="108" t="s">
        <v>13</v>
      </c>
      <c r="B29" s="108"/>
      <c r="C29" s="108"/>
      <c r="D29" s="108"/>
      <c r="E29" s="40"/>
      <c r="F29" s="40"/>
      <c r="G29" s="40"/>
      <c r="H29" s="40"/>
      <c r="J29" s="74"/>
      <c r="K29" s="75"/>
      <c r="L29" s="75"/>
      <c r="M29" s="75"/>
      <c r="N29" s="75"/>
      <c r="O29" s="76"/>
      <c r="P29" s="69"/>
      <c r="Q29" s="70"/>
      <c r="R29" s="71"/>
      <c r="S29" s="73"/>
      <c r="T29" s="71"/>
      <c r="U29" s="73"/>
      <c r="V29" s="28"/>
      <c r="W29" s="71" t="str">
        <f t="shared" si="3"/>
        <v/>
      </c>
      <c r="X29" s="72"/>
      <c r="Y29" s="73"/>
    </row>
    <row r="30" spans="1:25" ht="29.25" customHeight="1" x14ac:dyDescent="0.2">
      <c r="A30" s="113" t="s">
        <v>26</v>
      </c>
      <c r="B30" s="114"/>
      <c r="C30" s="166" t="s">
        <v>27</v>
      </c>
      <c r="D30" s="167"/>
      <c r="E30" s="167"/>
      <c r="F30" s="168"/>
      <c r="G30" s="113" t="s">
        <v>12</v>
      </c>
      <c r="H30" s="114"/>
      <c r="J30" s="74"/>
      <c r="K30" s="75"/>
      <c r="L30" s="75"/>
      <c r="M30" s="75"/>
      <c r="N30" s="75"/>
      <c r="O30" s="76"/>
      <c r="P30" s="69"/>
      <c r="Q30" s="70"/>
      <c r="R30" s="71"/>
      <c r="S30" s="73"/>
      <c r="T30" s="71"/>
      <c r="U30" s="73"/>
      <c r="V30" s="28"/>
      <c r="W30" s="71" t="str">
        <f t="shared" si="3"/>
        <v/>
      </c>
      <c r="X30" s="72"/>
      <c r="Y30" s="73"/>
    </row>
    <row r="31" spans="1:25" ht="29.25" customHeight="1" x14ac:dyDescent="0.2">
      <c r="A31" s="41"/>
      <c r="B31" s="42"/>
      <c r="C31" s="41"/>
      <c r="D31" s="42"/>
      <c r="E31" s="41"/>
      <c r="F31" s="42"/>
      <c r="G31" s="41"/>
      <c r="H31" s="42"/>
      <c r="J31" s="74"/>
      <c r="K31" s="75"/>
      <c r="L31" s="75"/>
      <c r="M31" s="75"/>
      <c r="N31" s="75"/>
      <c r="O31" s="76"/>
      <c r="P31" s="71"/>
      <c r="Q31" s="73"/>
      <c r="R31" s="71"/>
      <c r="S31" s="73"/>
      <c r="T31" s="71"/>
      <c r="U31" s="73"/>
      <c r="V31" s="28"/>
      <c r="W31" s="71" t="str">
        <f t="shared" si="3"/>
        <v/>
      </c>
      <c r="X31" s="72"/>
      <c r="Y31" s="73"/>
    </row>
    <row r="32" spans="1:25" ht="29.25" customHeight="1" thickBot="1" x14ac:dyDescent="0.25">
      <c r="A32" s="43"/>
      <c r="B32" s="44"/>
      <c r="C32" s="43"/>
      <c r="D32" s="44"/>
      <c r="E32" s="43"/>
      <c r="F32" s="44"/>
      <c r="G32" s="43"/>
      <c r="H32" s="44"/>
      <c r="J32" s="118"/>
      <c r="K32" s="118"/>
      <c r="L32" s="118"/>
      <c r="M32" s="118"/>
      <c r="N32" s="118"/>
      <c r="O32" s="118"/>
      <c r="P32" s="119"/>
      <c r="Q32" s="120"/>
      <c r="R32" s="117"/>
      <c r="S32" s="117"/>
      <c r="T32" s="117"/>
      <c r="U32" s="117"/>
      <c r="V32" s="29"/>
      <c r="W32" s="119" t="str">
        <f t="shared" si="3"/>
        <v/>
      </c>
      <c r="X32" s="121"/>
      <c r="Y32" s="120"/>
    </row>
    <row r="33" spans="1:49" ht="29.25" customHeight="1" thickTop="1" x14ac:dyDescent="0.2">
      <c r="A33" s="45"/>
      <c r="B33" s="46"/>
      <c r="C33" s="45"/>
      <c r="D33" s="46"/>
      <c r="E33" s="45"/>
      <c r="F33" s="46"/>
      <c r="G33" s="45"/>
      <c r="H33" s="46"/>
      <c r="J33" s="122" t="s">
        <v>36</v>
      </c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4"/>
      <c r="W33" s="116">
        <f>SUM(W14:Y32)</f>
        <v>1500000</v>
      </c>
      <c r="X33" s="116"/>
      <c r="Y33" s="116"/>
    </row>
    <row r="34" spans="1:49" ht="19.5" customHeight="1" x14ac:dyDescent="0.2">
      <c r="AT34" s="1"/>
      <c r="AU34" s="1"/>
      <c r="AV34" s="1"/>
      <c r="AW34" s="1"/>
    </row>
    <row r="35" spans="1:49" ht="19.5" customHeight="1" x14ac:dyDescent="0.2">
      <c r="AT35" s="1"/>
      <c r="AU35" s="1"/>
      <c r="AV35" s="1"/>
      <c r="AW35" s="1"/>
    </row>
    <row r="36" spans="1:49" ht="19.5" customHeight="1" x14ac:dyDescent="0.2">
      <c r="AT36" s="1"/>
      <c r="AU36" s="1"/>
      <c r="AV36" s="1"/>
      <c r="AW36" s="1"/>
    </row>
    <row r="37" spans="1:49" ht="19.5" customHeight="1" x14ac:dyDescent="0.2">
      <c r="AT37" s="1"/>
      <c r="AU37" s="1"/>
      <c r="AV37" s="1"/>
      <c r="AW37" s="1"/>
    </row>
  </sheetData>
  <mergeCells count="155">
    <mergeCell ref="C30:F30"/>
    <mergeCell ref="J13:O13"/>
    <mergeCell ref="P13:Q13"/>
    <mergeCell ref="R13:S13"/>
    <mergeCell ref="T13:U13"/>
    <mergeCell ref="P14:Q14"/>
    <mergeCell ref="P23:Q23"/>
    <mergeCell ref="R23:S23"/>
    <mergeCell ref="A20:B20"/>
    <mergeCell ref="A21:B21"/>
    <mergeCell ref="A22:B22"/>
    <mergeCell ref="C22:E22"/>
    <mergeCell ref="F22:H22"/>
    <mergeCell ref="J16:O16"/>
    <mergeCell ref="P16:Q16"/>
    <mergeCell ref="R16:S16"/>
    <mergeCell ref="T15:U15"/>
    <mergeCell ref="J15:O15"/>
    <mergeCell ref="P15:Q15"/>
    <mergeCell ref="J23:O23"/>
    <mergeCell ref="E14:H14"/>
    <mergeCell ref="A13:H13"/>
    <mergeCell ref="A15:D15"/>
    <mergeCell ref="A17:D17"/>
    <mergeCell ref="A25:C27"/>
    <mergeCell ref="D25:H27"/>
    <mergeCell ref="J27:O27"/>
    <mergeCell ref="P27:Q27"/>
    <mergeCell ref="R27:S27"/>
    <mergeCell ref="T27:U27"/>
    <mergeCell ref="C19:E19"/>
    <mergeCell ref="C20:E20"/>
    <mergeCell ref="C21:E21"/>
    <mergeCell ref="F19:H19"/>
    <mergeCell ref="F20:H20"/>
    <mergeCell ref="F21:H21"/>
    <mergeCell ref="A19:B19"/>
    <mergeCell ref="A24:H24"/>
    <mergeCell ref="J18:O18"/>
    <mergeCell ref="P18:Q18"/>
    <mergeCell ref="J19:O19"/>
    <mergeCell ref="A6:C7"/>
    <mergeCell ref="D6:J7"/>
    <mergeCell ref="S3:T3"/>
    <mergeCell ref="C23:E23"/>
    <mergeCell ref="F23:H23"/>
    <mergeCell ref="T16:U16"/>
    <mergeCell ref="A14:D14"/>
    <mergeCell ref="J14:O14"/>
    <mergeCell ref="R11:T11"/>
    <mergeCell ref="A3:K4"/>
    <mergeCell ref="A8:C9"/>
    <mergeCell ref="W33:Y33"/>
    <mergeCell ref="R31:S31"/>
    <mergeCell ref="R32:S32"/>
    <mergeCell ref="J32:O32"/>
    <mergeCell ref="P32:Q32"/>
    <mergeCell ref="J31:O31"/>
    <mergeCell ref="P31:Q31"/>
    <mergeCell ref="T29:U29"/>
    <mergeCell ref="T30:U30"/>
    <mergeCell ref="T31:U31"/>
    <mergeCell ref="T32:U32"/>
    <mergeCell ref="J29:O29"/>
    <mergeCell ref="P29:Q29"/>
    <mergeCell ref="W31:Y31"/>
    <mergeCell ref="W32:Y32"/>
    <mergeCell ref="J30:O30"/>
    <mergeCell ref="P30:Q30"/>
    <mergeCell ref="R30:S30"/>
    <mergeCell ref="W30:Y30"/>
    <mergeCell ref="J33:V33"/>
    <mergeCell ref="A30:B30"/>
    <mergeCell ref="G30:H30"/>
    <mergeCell ref="T23:U23"/>
    <mergeCell ref="W23:Y23"/>
    <mergeCell ref="A23:B23"/>
    <mergeCell ref="T18:U18"/>
    <mergeCell ref="T19:U19"/>
    <mergeCell ref="W17:Y17"/>
    <mergeCell ref="J20:O20"/>
    <mergeCell ref="J21:O21"/>
    <mergeCell ref="J25:O25"/>
    <mergeCell ref="J26:O26"/>
    <mergeCell ref="R20:S20"/>
    <mergeCell ref="R21:S21"/>
    <mergeCell ref="R25:S25"/>
    <mergeCell ref="P20:Q20"/>
    <mergeCell ref="P21:Q21"/>
    <mergeCell ref="J24:O24"/>
    <mergeCell ref="P24:Q24"/>
    <mergeCell ref="R24:S24"/>
    <mergeCell ref="T24:U24"/>
    <mergeCell ref="W24:Y24"/>
    <mergeCell ref="J22:O22"/>
    <mergeCell ref="P22:Q22"/>
    <mergeCell ref="W16:Y16"/>
    <mergeCell ref="J17:O17"/>
    <mergeCell ref="P17:Q17"/>
    <mergeCell ref="R17:S17"/>
    <mergeCell ref="T17:U17"/>
    <mergeCell ref="A29:D29"/>
    <mergeCell ref="A16:D16"/>
    <mergeCell ref="W13:Y13"/>
    <mergeCell ref="R22:S22"/>
    <mergeCell ref="T22:U22"/>
    <mergeCell ref="W22:Y22"/>
    <mergeCell ref="R14:S14"/>
    <mergeCell ref="T14:U14"/>
    <mergeCell ref="W14:Y14"/>
    <mergeCell ref="R15:S15"/>
    <mergeCell ref="R18:S18"/>
    <mergeCell ref="R19:S19"/>
    <mergeCell ref="W15:Y15"/>
    <mergeCell ref="W18:Y18"/>
    <mergeCell ref="W19:Y19"/>
    <mergeCell ref="P19:Q19"/>
    <mergeCell ref="W29:Y29"/>
    <mergeCell ref="W27:Y27"/>
    <mergeCell ref="J28:O28"/>
    <mergeCell ref="W20:Y20"/>
    <mergeCell ref="W21:Y21"/>
    <mergeCell ref="W25:Y25"/>
    <mergeCell ref="R26:S26"/>
    <mergeCell ref="R28:S28"/>
    <mergeCell ref="R29:S29"/>
    <mergeCell ref="T20:U20"/>
    <mergeCell ref="T21:U21"/>
    <mergeCell ref="T25:U25"/>
    <mergeCell ref="T26:U26"/>
    <mergeCell ref="T28:U28"/>
    <mergeCell ref="A1:Y1"/>
    <mergeCell ref="E15:H15"/>
    <mergeCell ref="E16:H16"/>
    <mergeCell ref="E17:H17"/>
    <mergeCell ref="P25:Q25"/>
    <mergeCell ref="P26:Q26"/>
    <mergeCell ref="W26:Y26"/>
    <mergeCell ref="W28:Y28"/>
    <mergeCell ref="W11:Y11"/>
    <mergeCell ref="R10:Y10"/>
    <mergeCell ref="P10:Q10"/>
    <mergeCell ref="P11:Q11"/>
    <mergeCell ref="R9:Y9"/>
    <mergeCell ref="P5:Q5"/>
    <mergeCell ref="P6:Q7"/>
    <mergeCell ref="P8:Q9"/>
    <mergeCell ref="R6:X7"/>
    <mergeCell ref="D8:N9"/>
    <mergeCell ref="Y6:Y7"/>
    <mergeCell ref="S8:Y8"/>
    <mergeCell ref="S5:Y5"/>
    <mergeCell ref="U11:V11"/>
    <mergeCell ref="K6:O7"/>
    <mergeCell ref="P28:Q28"/>
  </mergeCells>
  <phoneticPr fontId="1"/>
  <conditionalFormatting sqref="S3 V3 X3 S5 D6 R6 D8 S8 R9:Y11 V14 J14:J15 P14:P15 R14:R15 T14:T15 E14:H16">
    <cfRule type="cellIs" dxfId="2" priority="1" operator="equal">
      <formula>""</formula>
    </cfRule>
  </conditionalFormatting>
  <dataValidations count="1">
    <dataValidation type="list" allowBlank="1" showInputMessage="1" showErrorMessage="1" sqref="V14:V32" xr:uid="{8F9FFA5D-25D2-421F-860F-E0D4732266C8}">
      <formula1>"10,8,非"</formula1>
    </dataValidation>
  </dataValidations>
  <pageMargins left="0.82677165354330706" right="0.47244094488188976" top="0.59055118110236215" bottom="0.27559055118110237" header="0.31496062992125984" footer="0.19685039370078741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09B83B-4A90-4E45-972A-42DB238E48DF}">
  <sheetPr>
    <pageSetUpPr fitToPage="1"/>
  </sheetPr>
  <dimension ref="A1:BC37"/>
  <sheetViews>
    <sheetView view="pageBreakPreview" topLeftCell="A13" zoomScale="70" zoomScaleNormal="100" zoomScaleSheetLayoutView="70" zoomScalePageLayoutView="55" workbookViewId="0">
      <selection activeCell="A18" sqref="A18:H18"/>
    </sheetView>
  </sheetViews>
  <sheetFormatPr defaultRowHeight="21" x14ac:dyDescent="0.2"/>
  <cols>
    <col min="1" max="1" width="10.5" style="3" customWidth="1"/>
    <col min="2" max="2" width="12.5" style="3" customWidth="1"/>
    <col min="3" max="5" width="10.5" style="3" customWidth="1"/>
    <col min="6" max="7" width="9.5" style="3" customWidth="1"/>
    <col min="8" max="8" width="9.83203125" style="3" customWidth="1"/>
    <col min="9" max="9" width="9" style="3" customWidth="1"/>
    <col min="10" max="15" width="11.33203125" style="3" customWidth="1"/>
    <col min="16" max="17" width="10.5" style="3" customWidth="1"/>
    <col min="18" max="18" width="5.83203125" style="3" customWidth="1"/>
    <col min="19" max="19" width="11.6640625" style="3" customWidth="1"/>
    <col min="20" max="20" width="11.83203125" style="3" customWidth="1"/>
    <col min="21" max="21" width="7" style="3" customWidth="1"/>
    <col min="22" max="22" width="12" style="3" bestFit="1" customWidth="1"/>
    <col min="23" max="24" width="12.1640625" style="3" customWidth="1"/>
    <col min="25" max="25" width="10.5" style="3" customWidth="1"/>
    <col min="26" max="37" width="10" customWidth="1"/>
    <col min="38" max="55" width="8.33203125" customWidth="1"/>
    <col min="56" max="59" width="4.83203125" customWidth="1"/>
  </cols>
  <sheetData>
    <row r="1" spans="1:55" ht="38.25" customHeight="1" x14ac:dyDescent="0.2">
      <c r="A1" s="59" t="s">
        <v>33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ht="10.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ht="30" customHeight="1" x14ac:dyDescent="0.2">
      <c r="A3" s="141" t="s">
        <v>14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30"/>
      <c r="M3" s="30"/>
      <c r="N3" s="30"/>
      <c r="O3" s="30"/>
      <c r="P3" s="49"/>
      <c r="Q3" s="49" t="s">
        <v>35</v>
      </c>
      <c r="R3" s="49"/>
      <c r="S3" s="137">
        <v>2023</v>
      </c>
      <c r="T3" s="137"/>
      <c r="U3" s="31" t="s">
        <v>28</v>
      </c>
      <c r="V3" s="31">
        <v>10</v>
      </c>
      <c r="W3" s="31" t="s">
        <v>29</v>
      </c>
      <c r="X3" s="31">
        <v>1</v>
      </c>
      <c r="Y3" s="31" t="s">
        <v>30</v>
      </c>
    </row>
    <row r="4" spans="1:55" ht="20.25" customHeight="1" x14ac:dyDescent="0.2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</row>
    <row r="5" spans="1:55" ht="31.5" customHeight="1" x14ac:dyDescent="0.2">
      <c r="A5" s="32"/>
      <c r="B5" s="32"/>
      <c r="C5" s="32"/>
      <c r="D5" s="32"/>
      <c r="E5" s="32"/>
      <c r="F5" s="32"/>
      <c r="G5" s="32"/>
      <c r="H5" s="32"/>
      <c r="I5" s="32"/>
      <c r="J5" s="32"/>
      <c r="K5" s="30"/>
      <c r="L5" s="30"/>
      <c r="M5" s="30"/>
      <c r="N5" s="30"/>
      <c r="O5" s="30"/>
      <c r="P5" s="80" t="s">
        <v>1</v>
      </c>
      <c r="Q5" s="81"/>
      <c r="R5" s="26" t="s">
        <v>15</v>
      </c>
      <c r="S5" s="101">
        <v>1234567890123</v>
      </c>
      <c r="T5" s="102"/>
      <c r="U5" s="102"/>
      <c r="V5" s="102"/>
      <c r="W5" s="102"/>
      <c r="X5" s="102"/>
      <c r="Y5" s="103"/>
    </row>
    <row r="6" spans="1:55" ht="20.25" customHeight="1" x14ac:dyDescent="0.2">
      <c r="A6" s="53"/>
      <c r="B6" s="53"/>
      <c r="C6" s="53"/>
      <c r="D6" s="55"/>
      <c r="E6" s="55"/>
      <c r="F6" s="55"/>
      <c r="G6" s="55"/>
      <c r="H6" s="55"/>
      <c r="I6" s="55"/>
      <c r="J6" s="55"/>
      <c r="K6" s="56"/>
      <c r="L6" s="57"/>
      <c r="M6" s="57"/>
      <c r="N6" s="57"/>
      <c r="O6" s="58"/>
      <c r="P6" s="85" t="s">
        <v>2</v>
      </c>
      <c r="Q6" s="86"/>
      <c r="R6" s="89" t="s">
        <v>46</v>
      </c>
      <c r="S6" s="90"/>
      <c r="T6" s="90"/>
      <c r="U6" s="90"/>
      <c r="V6" s="90"/>
      <c r="W6" s="90"/>
      <c r="X6" s="90"/>
      <c r="Y6" s="98" t="s">
        <v>43</v>
      </c>
    </row>
    <row r="7" spans="1:55" ht="18.75" customHeight="1" x14ac:dyDescent="0.2">
      <c r="A7" s="50"/>
      <c r="B7" s="50"/>
      <c r="C7" s="50"/>
      <c r="D7" s="54"/>
      <c r="E7" s="54"/>
      <c r="F7" s="54"/>
      <c r="G7" s="54"/>
      <c r="H7" s="54"/>
      <c r="I7" s="54"/>
      <c r="J7" s="54"/>
      <c r="K7" s="57"/>
      <c r="L7" s="57"/>
      <c r="M7" s="57"/>
      <c r="N7" s="57"/>
      <c r="O7" s="58"/>
      <c r="P7" s="87"/>
      <c r="Q7" s="88"/>
      <c r="R7" s="82"/>
      <c r="S7" s="83"/>
      <c r="T7" s="83"/>
      <c r="U7" s="83"/>
      <c r="V7" s="83"/>
      <c r="W7" s="83"/>
      <c r="X7" s="83"/>
      <c r="Y7" s="99"/>
    </row>
    <row r="8" spans="1:55" ht="27" customHeight="1" x14ac:dyDescent="0.2">
      <c r="A8" s="143" t="s">
        <v>0</v>
      </c>
      <c r="B8" s="144"/>
      <c r="C8" s="145"/>
      <c r="D8" s="94" t="s">
        <v>45</v>
      </c>
      <c r="E8" s="95"/>
      <c r="F8" s="95"/>
      <c r="G8" s="95"/>
      <c r="H8" s="95"/>
      <c r="I8" s="95"/>
      <c r="J8" s="95"/>
      <c r="K8" s="92"/>
      <c r="L8" s="92"/>
      <c r="M8" s="92"/>
      <c r="N8" s="93"/>
      <c r="O8" s="33"/>
      <c r="P8" s="85" t="s">
        <v>3</v>
      </c>
      <c r="Q8" s="86"/>
      <c r="R8" s="27" t="s">
        <v>4</v>
      </c>
      <c r="S8" s="100" t="s">
        <v>47</v>
      </c>
      <c r="T8" s="100"/>
      <c r="U8" s="100"/>
      <c r="V8" s="100"/>
      <c r="W8" s="100"/>
      <c r="X8" s="100"/>
      <c r="Y8" s="100"/>
    </row>
    <row r="9" spans="1:55" ht="30" customHeight="1" x14ac:dyDescent="0.2">
      <c r="A9" s="143"/>
      <c r="B9" s="144"/>
      <c r="C9" s="145"/>
      <c r="D9" s="94"/>
      <c r="E9" s="95"/>
      <c r="F9" s="95"/>
      <c r="G9" s="95"/>
      <c r="H9" s="95"/>
      <c r="I9" s="95"/>
      <c r="J9" s="95"/>
      <c r="K9" s="96"/>
      <c r="L9" s="96"/>
      <c r="M9" s="96"/>
      <c r="N9" s="97"/>
      <c r="O9" s="33"/>
      <c r="P9" s="87"/>
      <c r="Q9" s="88"/>
      <c r="R9" s="82" t="s">
        <v>48</v>
      </c>
      <c r="S9" s="83"/>
      <c r="T9" s="83"/>
      <c r="U9" s="83"/>
      <c r="V9" s="83"/>
      <c r="W9" s="83"/>
      <c r="X9" s="83"/>
      <c r="Y9" s="84"/>
    </row>
    <row r="10" spans="1:55" ht="32.25" customHeight="1" x14ac:dyDescent="0.2">
      <c r="A10" s="34"/>
      <c r="B10" s="34"/>
      <c r="C10" s="34"/>
      <c r="D10" s="34"/>
      <c r="E10" s="34"/>
      <c r="F10" s="34"/>
      <c r="G10" s="34"/>
      <c r="H10" s="34"/>
      <c r="I10" s="34"/>
      <c r="J10" s="34"/>
      <c r="O10" s="30"/>
      <c r="P10" s="80" t="s">
        <v>8</v>
      </c>
      <c r="Q10" s="81"/>
      <c r="R10" s="77" t="s">
        <v>49</v>
      </c>
      <c r="S10" s="78"/>
      <c r="T10" s="78"/>
      <c r="U10" s="78"/>
      <c r="V10" s="78"/>
      <c r="W10" s="78"/>
      <c r="X10" s="78"/>
      <c r="Y10" s="79"/>
    </row>
    <row r="11" spans="1:55" ht="28.5" customHeight="1" x14ac:dyDescent="0.2">
      <c r="A11" s="35"/>
      <c r="B11" s="35"/>
      <c r="C11" s="35"/>
      <c r="D11" s="35"/>
      <c r="E11" s="35"/>
      <c r="F11" s="35"/>
      <c r="G11" s="35"/>
      <c r="H11" s="35"/>
      <c r="I11" s="35"/>
      <c r="J11" s="35"/>
      <c r="O11" s="30"/>
      <c r="P11" s="80" t="s">
        <v>5</v>
      </c>
      <c r="Q11" s="81"/>
      <c r="R11" s="74" t="s">
        <v>50</v>
      </c>
      <c r="S11" s="75"/>
      <c r="T11" s="76"/>
      <c r="U11" s="74" t="s">
        <v>44</v>
      </c>
      <c r="V11" s="76"/>
      <c r="W11" s="74" t="s">
        <v>51</v>
      </c>
      <c r="X11" s="75"/>
      <c r="Y11" s="76"/>
    </row>
    <row r="12" spans="1:55" ht="16.5" customHeight="1" x14ac:dyDescent="0.2">
      <c r="O12" s="30"/>
    </row>
    <row r="13" spans="1:55" ht="27" customHeight="1" x14ac:dyDescent="0.2">
      <c r="A13" s="69" t="s">
        <v>9</v>
      </c>
      <c r="B13" s="112"/>
      <c r="C13" s="161" t="s">
        <v>19</v>
      </c>
      <c r="D13" s="161"/>
      <c r="E13" s="161"/>
      <c r="F13" s="161" t="s">
        <v>10</v>
      </c>
      <c r="G13" s="161"/>
      <c r="H13" s="161"/>
      <c r="J13" s="69" t="s">
        <v>16</v>
      </c>
      <c r="K13" s="112"/>
      <c r="L13" s="112"/>
      <c r="M13" s="112"/>
      <c r="N13" s="112"/>
      <c r="O13" s="70"/>
      <c r="P13" s="69" t="s">
        <v>23</v>
      </c>
      <c r="Q13" s="70"/>
      <c r="R13" s="69" t="s">
        <v>24</v>
      </c>
      <c r="S13" s="70"/>
      <c r="T13" s="69" t="s">
        <v>11</v>
      </c>
      <c r="U13" s="70"/>
      <c r="V13" s="36" t="s">
        <v>9</v>
      </c>
      <c r="W13" s="69" t="s">
        <v>6</v>
      </c>
      <c r="X13" s="112"/>
      <c r="Y13" s="70"/>
    </row>
    <row r="14" spans="1:55" ht="29.25" customHeight="1" x14ac:dyDescent="0.2">
      <c r="A14" s="169">
        <v>0.1</v>
      </c>
      <c r="B14" s="170"/>
      <c r="C14" s="162">
        <f>SUMIF($V$14:$V$32,10,$W$14:$Y$32)</f>
        <v>1000000</v>
      </c>
      <c r="D14" s="162"/>
      <c r="E14" s="162"/>
      <c r="F14" s="163">
        <f>C14*0.1</f>
        <v>100000</v>
      </c>
      <c r="G14" s="164"/>
      <c r="H14" s="165"/>
      <c r="J14" s="74" t="s">
        <v>52</v>
      </c>
      <c r="K14" s="75"/>
      <c r="L14" s="75"/>
      <c r="M14" s="75"/>
      <c r="N14" s="75"/>
      <c r="O14" s="76"/>
      <c r="P14" s="71" t="s">
        <v>22</v>
      </c>
      <c r="Q14" s="73"/>
      <c r="R14" s="71" t="s">
        <v>22</v>
      </c>
      <c r="S14" s="73"/>
      <c r="T14" s="71" t="s">
        <v>22</v>
      </c>
      <c r="U14" s="73"/>
      <c r="V14" s="28">
        <v>10</v>
      </c>
      <c r="W14" s="71">
        <v>1000000</v>
      </c>
      <c r="X14" s="72"/>
      <c r="Y14" s="73"/>
    </row>
    <row r="15" spans="1:55" ht="29.25" customHeight="1" x14ac:dyDescent="0.2">
      <c r="A15" s="171">
        <v>0.08</v>
      </c>
      <c r="B15" s="161"/>
      <c r="C15" s="162">
        <f>SUMIF($V$14:$V$32,8,$W$14:$Y$32)</f>
        <v>500000</v>
      </c>
      <c r="D15" s="162"/>
      <c r="E15" s="162"/>
      <c r="F15" s="163">
        <f>C15*0.08</f>
        <v>40000</v>
      </c>
      <c r="G15" s="164"/>
      <c r="H15" s="165"/>
      <c r="J15" s="74" t="s">
        <v>52</v>
      </c>
      <c r="K15" s="75"/>
      <c r="L15" s="75"/>
      <c r="M15" s="75"/>
      <c r="N15" s="75"/>
      <c r="O15" s="76"/>
      <c r="P15" s="71" t="s">
        <v>22</v>
      </c>
      <c r="Q15" s="73"/>
      <c r="R15" s="71" t="s">
        <v>22</v>
      </c>
      <c r="S15" s="73"/>
      <c r="T15" s="71" t="s">
        <v>22</v>
      </c>
      <c r="U15" s="73"/>
      <c r="V15" s="28">
        <v>8</v>
      </c>
      <c r="W15" s="71">
        <v>500000</v>
      </c>
      <c r="X15" s="72"/>
      <c r="Y15" s="73"/>
    </row>
    <row r="16" spans="1:55" ht="29.25" customHeight="1" thickBot="1" x14ac:dyDescent="0.25">
      <c r="A16" s="172" t="s">
        <v>21</v>
      </c>
      <c r="B16" s="172"/>
      <c r="C16" s="173">
        <f>SUMIF($V$14:$V$32,"非",$W$14:$Y$32)</f>
        <v>0</v>
      </c>
      <c r="D16" s="173"/>
      <c r="E16" s="173"/>
      <c r="F16" s="174" t="s">
        <v>22</v>
      </c>
      <c r="G16" s="174"/>
      <c r="H16" s="174"/>
      <c r="J16" s="74"/>
      <c r="K16" s="75"/>
      <c r="L16" s="75"/>
      <c r="M16" s="75"/>
      <c r="N16" s="75"/>
      <c r="O16" s="76"/>
      <c r="P16" s="71"/>
      <c r="Q16" s="73"/>
      <c r="R16" s="71"/>
      <c r="S16" s="73"/>
      <c r="T16" s="71"/>
      <c r="U16" s="73"/>
      <c r="V16" s="28"/>
      <c r="W16" s="71" t="str">
        <f t="shared" ref="W16:W26" si="0">IF(P16*T16=0,"",P16*T16)</f>
        <v/>
      </c>
      <c r="X16" s="72"/>
      <c r="Y16" s="73"/>
    </row>
    <row r="17" spans="1:25" ht="29.25" customHeight="1" thickTop="1" x14ac:dyDescent="0.2">
      <c r="A17" s="115" t="s">
        <v>25</v>
      </c>
      <c r="B17" s="115"/>
      <c r="C17" s="138">
        <f>SUM(C14:E16)</f>
        <v>1500000</v>
      </c>
      <c r="D17" s="138"/>
      <c r="E17" s="138"/>
      <c r="F17" s="139">
        <f>SUM(F14:H16)</f>
        <v>140000</v>
      </c>
      <c r="G17" s="139"/>
      <c r="H17" s="139"/>
      <c r="J17" s="74"/>
      <c r="K17" s="75"/>
      <c r="L17" s="75"/>
      <c r="M17" s="75"/>
      <c r="N17" s="75"/>
      <c r="O17" s="76"/>
      <c r="P17" s="71"/>
      <c r="Q17" s="73"/>
      <c r="R17" s="71"/>
      <c r="S17" s="73"/>
      <c r="T17" s="71"/>
      <c r="U17" s="73"/>
      <c r="V17" s="28"/>
      <c r="W17" s="71" t="str">
        <f t="shared" si="0"/>
        <v/>
      </c>
      <c r="X17" s="72"/>
      <c r="Y17" s="73"/>
    </row>
    <row r="18" spans="1:25" ht="29.25" customHeight="1" thickBot="1" x14ac:dyDescent="0.25">
      <c r="A18" s="219" t="s">
        <v>62</v>
      </c>
      <c r="B18" s="219"/>
      <c r="C18" s="219"/>
      <c r="D18" s="219"/>
      <c r="E18" s="219"/>
      <c r="F18" s="219"/>
      <c r="G18" s="219"/>
      <c r="H18" s="219"/>
      <c r="J18" s="74"/>
      <c r="K18" s="75"/>
      <c r="L18" s="75"/>
      <c r="M18" s="75"/>
      <c r="N18" s="75"/>
      <c r="O18" s="76"/>
      <c r="P18" s="71"/>
      <c r="Q18" s="73"/>
      <c r="R18" s="71"/>
      <c r="S18" s="73"/>
      <c r="T18" s="71"/>
      <c r="U18" s="73"/>
      <c r="V18" s="28"/>
      <c r="W18" s="71" t="str">
        <f t="shared" si="0"/>
        <v/>
      </c>
      <c r="X18" s="72"/>
      <c r="Y18" s="73"/>
    </row>
    <row r="19" spans="1:25" ht="29.25" customHeight="1" thickTop="1" thickBot="1" x14ac:dyDescent="0.25">
      <c r="A19" s="37"/>
      <c r="B19" s="37"/>
      <c r="C19" s="38"/>
      <c r="D19" s="38"/>
      <c r="E19" s="38"/>
      <c r="F19" s="38"/>
      <c r="G19" s="38"/>
      <c r="H19" s="38"/>
      <c r="J19" s="74"/>
      <c r="K19" s="75"/>
      <c r="L19" s="75"/>
      <c r="M19" s="75"/>
      <c r="N19" s="75"/>
      <c r="O19" s="76"/>
      <c r="P19" s="71"/>
      <c r="Q19" s="73"/>
      <c r="R19" s="71"/>
      <c r="S19" s="73"/>
      <c r="T19" s="71"/>
      <c r="U19" s="73"/>
      <c r="V19" s="28"/>
      <c r="W19" s="71" t="str">
        <f t="shared" si="0"/>
        <v/>
      </c>
      <c r="X19" s="72"/>
      <c r="Y19" s="73"/>
    </row>
    <row r="20" spans="1:25" ht="29.25" customHeight="1" thickTop="1" x14ac:dyDescent="0.2">
      <c r="A20" s="146" t="s">
        <v>20</v>
      </c>
      <c r="B20" s="147"/>
      <c r="C20" s="147"/>
      <c r="D20" s="152">
        <f>SUM(C17:H17)</f>
        <v>1640000</v>
      </c>
      <c r="E20" s="153"/>
      <c r="F20" s="153"/>
      <c r="G20" s="153"/>
      <c r="H20" s="154"/>
      <c r="J20" s="74"/>
      <c r="K20" s="75"/>
      <c r="L20" s="75"/>
      <c r="M20" s="75"/>
      <c r="N20" s="75"/>
      <c r="O20" s="76"/>
      <c r="P20" s="69"/>
      <c r="Q20" s="70"/>
      <c r="R20" s="71"/>
      <c r="S20" s="73"/>
      <c r="T20" s="71"/>
      <c r="U20" s="73"/>
      <c r="V20" s="28"/>
      <c r="W20" s="71" t="str">
        <f t="shared" si="0"/>
        <v/>
      </c>
      <c r="X20" s="72"/>
      <c r="Y20" s="73"/>
    </row>
    <row r="21" spans="1:25" ht="29.25" customHeight="1" x14ac:dyDescent="0.2">
      <c r="A21" s="148"/>
      <c r="B21" s="149"/>
      <c r="C21" s="149"/>
      <c r="D21" s="155"/>
      <c r="E21" s="156"/>
      <c r="F21" s="156"/>
      <c r="G21" s="156"/>
      <c r="H21" s="157"/>
      <c r="J21" s="74"/>
      <c r="K21" s="75"/>
      <c r="L21" s="75"/>
      <c r="M21" s="75"/>
      <c r="N21" s="75"/>
      <c r="O21" s="76"/>
      <c r="P21" s="69"/>
      <c r="Q21" s="70"/>
      <c r="R21" s="71"/>
      <c r="S21" s="73"/>
      <c r="T21" s="71"/>
      <c r="U21" s="73"/>
      <c r="V21" s="28"/>
      <c r="W21" s="71" t="str">
        <f t="shared" si="0"/>
        <v/>
      </c>
      <c r="X21" s="72"/>
      <c r="Y21" s="73"/>
    </row>
    <row r="22" spans="1:25" ht="29.25" customHeight="1" thickBot="1" x14ac:dyDescent="0.25">
      <c r="A22" s="150"/>
      <c r="B22" s="151"/>
      <c r="C22" s="151"/>
      <c r="D22" s="158"/>
      <c r="E22" s="159"/>
      <c r="F22" s="159"/>
      <c r="G22" s="159"/>
      <c r="H22" s="160"/>
      <c r="J22" s="74"/>
      <c r="K22" s="75"/>
      <c r="L22" s="75"/>
      <c r="M22" s="75"/>
      <c r="N22" s="75"/>
      <c r="O22" s="76"/>
      <c r="P22" s="69"/>
      <c r="Q22" s="70"/>
      <c r="R22" s="71"/>
      <c r="S22" s="73"/>
      <c r="T22" s="71"/>
      <c r="U22" s="73"/>
      <c r="V22" s="28"/>
      <c r="W22" s="71" t="str">
        <f t="shared" si="0"/>
        <v/>
      </c>
      <c r="X22" s="72"/>
      <c r="Y22" s="73"/>
    </row>
    <row r="23" spans="1:25" ht="29.25" customHeight="1" thickTop="1" x14ac:dyDescent="0.2">
      <c r="A23" s="51"/>
      <c r="B23" s="51"/>
      <c r="C23" s="51"/>
      <c r="D23" s="52"/>
      <c r="E23" s="52"/>
      <c r="F23" s="52"/>
      <c r="G23" s="52"/>
      <c r="H23" s="52"/>
      <c r="J23" s="74"/>
      <c r="K23" s="75"/>
      <c r="L23" s="75"/>
      <c r="M23" s="75"/>
      <c r="N23" s="75"/>
      <c r="O23" s="76"/>
      <c r="P23" s="69"/>
      <c r="Q23" s="70"/>
      <c r="R23" s="71"/>
      <c r="S23" s="73"/>
      <c r="T23" s="71"/>
      <c r="U23" s="73"/>
      <c r="V23" s="28"/>
      <c r="W23" s="71" t="str">
        <f t="shared" si="0"/>
        <v/>
      </c>
      <c r="X23" s="72"/>
      <c r="Y23" s="73"/>
    </row>
    <row r="24" spans="1:25" ht="29.25" customHeight="1" x14ac:dyDescent="0.2">
      <c r="A24" s="39"/>
      <c r="B24" s="39"/>
      <c r="C24" s="39"/>
      <c r="D24" s="40"/>
      <c r="E24" s="40"/>
      <c r="F24" s="40"/>
      <c r="G24" s="40"/>
      <c r="H24" s="40"/>
      <c r="J24" s="74"/>
      <c r="K24" s="75"/>
      <c r="L24" s="75"/>
      <c r="M24" s="75"/>
      <c r="N24" s="75"/>
      <c r="O24" s="76"/>
      <c r="P24" s="69"/>
      <c r="Q24" s="70"/>
      <c r="R24" s="71"/>
      <c r="S24" s="73"/>
      <c r="T24" s="71"/>
      <c r="U24" s="73"/>
      <c r="V24" s="28"/>
      <c r="W24" s="71" t="str">
        <f t="shared" si="0"/>
        <v/>
      </c>
      <c r="X24" s="72"/>
      <c r="Y24" s="73"/>
    </row>
    <row r="25" spans="1:25" ht="29.25" customHeight="1" x14ac:dyDescent="0.2">
      <c r="A25" s="108" t="s">
        <v>13</v>
      </c>
      <c r="B25" s="108"/>
      <c r="C25" s="108"/>
      <c r="D25" s="108"/>
      <c r="E25" s="40"/>
      <c r="F25" s="40"/>
      <c r="G25" s="40"/>
      <c r="H25" s="40"/>
      <c r="J25" s="74"/>
      <c r="K25" s="75"/>
      <c r="L25" s="75"/>
      <c r="M25" s="75"/>
      <c r="N25" s="75"/>
      <c r="O25" s="76"/>
      <c r="P25" s="69"/>
      <c r="Q25" s="70"/>
      <c r="R25" s="71"/>
      <c r="S25" s="73"/>
      <c r="T25" s="71"/>
      <c r="U25" s="73"/>
      <c r="V25" s="28"/>
      <c r="W25" s="71" t="str">
        <f t="shared" si="0"/>
        <v/>
      </c>
      <c r="X25" s="72"/>
      <c r="Y25" s="73"/>
    </row>
    <row r="26" spans="1:25" ht="29.25" customHeight="1" x14ac:dyDescent="0.2">
      <c r="A26" s="113" t="s">
        <v>26</v>
      </c>
      <c r="B26" s="114"/>
      <c r="C26" s="166" t="s">
        <v>27</v>
      </c>
      <c r="D26" s="167"/>
      <c r="E26" s="167"/>
      <c r="F26" s="168"/>
      <c r="G26" s="113" t="s">
        <v>12</v>
      </c>
      <c r="H26" s="114"/>
      <c r="J26" s="74"/>
      <c r="K26" s="75"/>
      <c r="L26" s="75"/>
      <c r="M26" s="75"/>
      <c r="N26" s="75"/>
      <c r="O26" s="76"/>
      <c r="P26" s="69"/>
      <c r="Q26" s="70"/>
      <c r="R26" s="71"/>
      <c r="S26" s="73"/>
      <c r="T26" s="71"/>
      <c r="U26" s="73"/>
      <c r="V26" s="28"/>
      <c r="W26" s="71" t="str">
        <f t="shared" si="0"/>
        <v/>
      </c>
      <c r="X26" s="72"/>
      <c r="Y26" s="73"/>
    </row>
    <row r="27" spans="1:25" ht="29.25" customHeight="1" x14ac:dyDescent="0.2">
      <c r="A27" s="41"/>
      <c r="B27" s="42"/>
      <c r="C27" s="41"/>
      <c r="D27" s="42"/>
      <c r="E27" s="41"/>
      <c r="F27" s="42"/>
      <c r="G27" s="41"/>
      <c r="H27" s="42"/>
      <c r="J27" s="74"/>
      <c r="K27" s="75"/>
      <c r="L27" s="75"/>
      <c r="M27" s="75"/>
      <c r="N27" s="75"/>
      <c r="O27" s="76"/>
      <c r="P27" s="69"/>
      <c r="Q27" s="70"/>
      <c r="R27" s="71"/>
      <c r="S27" s="73"/>
      <c r="T27" s="71"/>
      <c r="U27" s="73"/>
      <c r="V27" s="28"/>
      <c r="W27" s="71" t="str">
        <f>IF(P27*T27=0,"",P27*T27)</f>
        <v/>
      </c>
      <c r="X27" s="72"/>
      <c r="Y27" s="73"/>
    </row>
    <row r="28" spans="1:25" ht="29.25" customHeight="1" x14ac:dyDescent="0.2">
      <c r="A28" s="43"/>
      <c r="B28" s="44"/>
      <c r="C28" s="43"/>
      <c r="D28" s="44"/>
      <c r="E28" s="43"/>
      <c r="F28" s="44"/>
      <c r="G28" s="43"/>
      <c r="H28" s="44"/>
      <c r="J28" s="74"/>
      <c r="K28" s="75"/>
      <c r="L28" s="75"/>
      <c r="M28" s="75"/>
      <c r="N28" s="75"/>
      <c r="O28" s="76"/>
      <c r="P28" s="69"/>
      <c r="Q28" s="70"/>
      <c r="R28" s="71"/>
      <c r="S28" s="73"/>
      <c r="T28" s="71"/>
      <c r="U28" s="73"/>
      <c r="V28" s="28"/>
      <c r="W28" s="71" t="str">
        <f t="shared" ref="W28:W32" si="1">IF(P28*T28=0,"",P28*T28)</f>
        <v/>
      </c>
      <c r="X28" s="72"/>
      <c r="Y28" s="73"/>
    </row>
    <row r="29" spans="1:25" ht="29.25" customHeight="1" x14ac:dyDescent="0.2">
      <c r="A29" s="45"/>
      <c r="B29" s="46"/>
      <c r="C29" s="45"/>
      <c r="D29" s="46"/>
      <c r="E29" s="45"/>
      <c r="F29" s="46"/>
      <c r="G29" s="45"/>
      <c r="H29" s="46"/>
      <c r="J29" s="74"/>
      <c r="K29" s="75"/>
      <c r="L29" s="75"/>
      <c r="M29" s="75"/>
      <c r="N29" s="75"/>
      <c r="O29" s="76"/>
      <c r="P29" s="69"/>
      <c r="Q29" s="70"/>
      <c r="R29" s="71"/>
      <c r="S29" s="73"/>
      <c r="T29" s="71"/>
      <c r="U29" s="73"/>
      <c r="V29" s="28"/>
      <c r="W29" s="71" t="str">
        <f t="shared" si="1"/>
        <v/>
      </c>
      <c r="X29" s="72"/>
      <c r="Y29" s="73"/>
    </row>
    <row r="30" spans="1:25" ht="29.25" customHeight="1" x14ac:dyDescent="0.2">
      <c r="J30" s="74"/>
      <c r="K30" s="75"/>
      <c r="L30" s="75"/>
      <c r="M30" s="75"/>
      <c r="N30" s="75"/>
      <c r="O30" s="76"/>
      <c r="P30" s="69"/>
      <c r="Q30" s="70"/>
      <c r="R30" s="71"/>
      <c r="S30" s="73"/>
      <c r="T30" s="71"/>
      <c r="U30" s="73"/>
      <c r="V30" s="28"/>
      <c r="W30" s="71" t="str">
        <f t="shared" si="1"/>
        <v/>
      </c>
      <c r="X30" s="72"/>
      <c r="Y30" s="73"/>
    </row>
    <row r="31" spans="1:25" ht="29.25" customHeight="1" x14ac:dyDescent="0.2">
      <c r="J31" s="74"/>
      <c r="K31" s="75"/>
      <c r="L31" s="75"/>
      <c r="M31" s="75"/>
      <c r="N31" s="75"/>
      <c r="O31" s="76"/>
      <c r="P31" s="71"/>
      <c r="Q31" s="73"/>
      <c r="R31" s="71"/>
      <c r="S31" s="73"/>
      <c r="T31" s="71"/>
      <c r="U31" s="73"/>
      <c r="V31" s="28"/>
      <c r="W31" s="71" t="str">
        <f t="shared" si="1"/>
        <v/>
      </c>
      <c r="X31" s="72"/>
      <c r="Y31" s="73"/>
    </row>
    <row r="32" spans="1:25" ht="29.25" customHeight="1" thickBot="1" x14ac:dyDescent="0.25">
      <c r="J32" s="118"/>
      <c r="K32" s="118"/>
      <c r="L32" s="118"/>
      <c r="M32" s="118"/>
      <c r="N32" s="118"/>
      <c r="O32" s="118"/>
      <c r="P32" s="119"/>
      <c r="Q32" s="120"/>
      <c r="R32" s="117"/>
      <c r="S32" s="117"/>
      <c r="T32" s="117"/>
      <c r="U32" s="117"/>
      <c r="V32" s="29"/>
      <c r="W32" s="119" t="str">
        <f t="shared" si="1"/>
        <v/>
      </c>
      <c r="X32" s="121"/>
      <c r="Y32" s="120"/>
    </row>
    <row r="33" spans="10:49" ht="29.25" customHeight="1" thickTop="1" x14ac:dyDescent="0.2">
      <c r="J33" s="122" t="s">
        <v>25</v>
      </c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4"/>
      <c r="W33" s="116">
        <f>SUM(W14:Y32)</f>
        <v>1500000</v>
      </c>
      <c r="X33" s="116"/>
      <c r="Y33" s="116"/>
    </row>
    <row r="34" spans="10:49" ht="19.5" customHeight="1" x14ac:dyDescent="0.2">
      <c r="AT34" s="1"/>
      <c r="AU34" s="1"/>
      <c r="AV34" s="1"/>
      <c r="AW34" s="1"/>
    </row>
    <row r="35" spans="10:49" ht="19.5" customHeight="1" x14ac:dyDescent="0.2">
      <c r="AT35" s="1"/>
      <c r="AU35" s="1"/>
      <c r="AV35" s="1"/>
      <c r="AW35" s="1"/>
    </row>
    <row r="36" spans="10:49" ht="19.5" customHeight="1" x14ac:dyDescent="0.2">
      <c r="AT36" s="1"/>
      <c r="AU36" s="1"/>
      <c r="AV36" s="1"/>
      <c r="AW36" s="1"/>
    </row>
    <row r="37" spans="10:49" ht="19.5" customHeight="1" x14ac:dyDescent="0.2">
      <c r="AT37" s="1"/>
      <c r="AU37" s="1"/>
      <c r="AV37" s="1"/>
      <c r="AW37" s="1"/>
    </row>
  </sheetData>
  <mergeCells count="143">
    <mergeCell ref="Y6:Y7"/>
    <mergeCell ref="A8:C9"/>
    <mergeCell ref="D8:N9"/>
    <mergeCell ref="P8:Q9"/>
    <mergeCell ref="S8:Y8"/>
    <mergeCell ref="R9:Y9"/>
    <mergeCell ref="A1:Y1"/>
    <mergeCell ref="A3:K4"/>
    <mergeCell ref="S3:T3"/>
    <mergeCell ref="P5:Q5"/>
    <mergeCell ref="S5:Y5"/>
    <mergeCell ref="P6:Q7"/>
    <mergeCell ref="R6:X7"/>
    <mergeCell ref="J13:O13"/>
    <mergeCell ref="P13:Q13"/>
    <mergeCell ref="R13:S13"/>
    <mergeCell ref="T13:U13"/>
    <mergeCell ref="W13:Y13"/>
    <mergeCell ref="P10:Q10"/>
    <mergeCell ref="R10:Y10"/>
    <mergeCell ref="P11:Q11"/>
    <mergeCell ref="R11:T11"/>
    <mergeCell ref="U11:V11"/>
    <mergeCell ref="W11:Y11"/>
    <mergeCell ref="A13:B13"/>
    <mergeCell ref="C13:E13"/>
    <mergeCell ref="F13:H13"/>
    <mergeCell ref="J19:O19"/>
    <mergeCell ref="P19:Q19"/>
    <mergeCell ref="W16:Y16"/>
    <mergeCell ref="J17:O17"/>
    <mergeCell ref="P17:Q17"/>
    <mergeCell ref="R17:S17"/>
    <mergeCell ref="T17:U17"/>
    <mergeCell ref="W17:Y17"/>
    <mergeCell ref="J16:O16"/>
    <mergeCell ref="P16:Q16"/>
    <mergeCell ref="R16:S16"/>
    <mergeCell ref="T16:U16"/>
    <mergeCell ref="W14:Y14"/>
    <mergeCell ref="J15:O15"/>
    <mergeCell ref="P15:Q15"/>
    <mergeCell ref="R15:S15"/>
    <mergeCell ref="T15:U15"/>
    <mergeCell ref="W15:Y15"/>
    <mergeCell ref="J14:O14"/>
    <mergeCell ref="P14:Q14"/>
    <mergeCell ref="R14:S14"/>
    <mergeCell ref="A14:B14"/>
    <mergeCell ref="C14:E14"/>
    <mergeCell ref="F14:H14"/>
    <mergeCell ref="J20:O20"/>
    <mergeCell ref="P20:Q20"/>
    <mergeCell ref="R20:S20"/>
    <mergeCell ref="T20:U20"/>
    <mergeCell ref="J18:O18"/>
    <mergeCell ref="P18:Q18"/>
    <mergeCell ref="R18:S18"/>
    <mergeCell ref="T18:U18"/>
    <mergeCell ref="T14:U14"/>
    <mergeCell ref="A18:H18"/>
    <mergeCell ref="A16:B16"/>
    <mergeCell ref="C16:E16"/>
    <mergeCell ref="F16:H16"/>
    <mergeCell ref="J22:O22"/>
    <mergeCell ref="P22:Q22"/>
    <mergeCell ref="R22:S22"/>
    <mergeCell ref="W20:Y20"/>
    <mergeCell ref="A15:B15"/>
    <mergeCell ref="C15:E15"/>
    <mergeCell ref="F15:H15"/>
    <mergeCell ref="J21:O21"/>
    <mergeCell ref="P21:Q21"/>
    <mergeCell ref="R21:S21"/>
    <mergeCell ref="T21:U21"/>
    <mergeCell ref="W21:Y21"/>
    <mergeCell ref="R19:S19"/>
    <mergeCell ref="T19:U19"/>
    <mergeCell ref="W19:Y19"/>
    <mergeCell ref="W18:Y18"/>
    <mergeCell ref="A20:C22"/>
    <mergeCell ref="D20:H22"/>
    <mergeCell ref="J25:O25"/>
    <mergeCell ref="P25:Q25"/>
    <mergeCell ref="R25:S25"/>
    <mergeCell ref="T22:U22"/>
    <mergeCell ref="W22:Y22"/>
    <mergeCell ref="A17:B17"/>
    <mergeCell ref="C17:E17"/>
    <mergeCell ref="F17:H17"/>
    <mergeCell ref="J23:O23"/>
    <mergeCell ref="P23:Q23"/>
    <mergeCell ref="R23:S23"/>
    <mergeCell ref="T23:U23"/>
    <mergeCell ref="W23:Y23"/>
    <mergeCell ref="T25:U25"/>
    <mergeCell ref="W25:Y25"/>
    <mergeCell ref="J26:O26"/>
    <mergeCell ref="P26:Q26"/>
    <mergeCell ref="R26:S26"/>
    <mergeCell ref="T26:U26"/>
    <mergeCell ref="W26:Y26"/>
    <mergeCell ref="J24:O24"/>
    <mergeCell ref="P24:Q24"/>
    <mergeCell ref="R24:S24"/>
    <mergeCell ref="T24:U24"/>
    <mergeCell ref="W24:Y24"/>
    <mergeCell ref="T29:U29"/>
    <mergeCell ref="W29:Y29"/>
    <mergeCell ref="J27:O27"/>
    <mergeCell ref="P27:Q27"/>
    <mergeCell ref="R27:S27"/>
    <mergeCell ref="T27:U27"/>
    <mergeCell ref="W27:Y27"/>
    <mergeCell ref="J28:O28"/>
    <mergeCell ref="P28:Q28"/>
    <mergeCell ref="R28:S28"/>
    <mergeCell ref="T28:U28"/>
    <mergeCell ref="W28:Y28"/>
    <mergeCell ref="A26:B26"/>
    <mergeCell ref="C26:F26"/>
    <mergeCell ref="G26:H26"/>
    <mergeCell ref="J30:O30"/>
    <mergeCell ref="P30:Q30"/>
    <mergeCell ref="R30:S30"/>
    <mergeCell ref="A25:D25"/>
    <mergeCell ref="J29:O29"/>
    <mergeCell ref="P29:Q29"/>
    <mergeCell ref="R29:S29"/>
    <mergeCell ref="J32:O32"/>
    <mergeCell ref="P32:Q32"/>
    <mergeCell ref="R32:S32"/>
    <mergeCell ref="T32:U32"/>
    <mergeCell ref="W32:Y32"/>
    <mergeCell ref="J33:V33"/>
    <mergeCell ref="W33:Y33"/>
    <mergeCell ref="T30:U30"/>
    <mergeCell ref="W30:Y30"/>
    <mergeCell ref="J31:O31"/>
    <mergeCell ref="P31:Q31"/>
    <mergeCell ref="R31:S31"/>
    <mergeCell ref="T31:U31"/>
    <mergeCell ref="W31:Y31"/>
  </mergeCells>
  <phoneticPr fontId="1"/>
  <conditionalFormatting sqref="S3 V3 X3 S5 R6 D8 S8 R9:Y11 V14 J14:J15 P14:P15 R14:R15 T14:T15">
    <cfRule type="cellIs" dxfId="1" priority="1" operator="equal">
      <formula>""</formula>
    </cfRule>
  </conditionalFormatting>
  <dataValidations count="1">
    <dataValidation type="list" allowBlank="1" showInputMessage="1" showErrorMessage="1" sqref="V14:V32" xr:uid="{E743A7F9-7901-4460-9E7D-D459FBC04795}">
      <formula1>"10,8,非"</formula1>
    </dataValidation>
  </dataValidations>
  <pageMargins left="0.82677165354330706" right="0.47244094488188976" top="0.59055118110236215" bottom="0.27559055118110237" header="0.31496062992125984" footer="0.19685039370078741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94E1D-7821-43B6-855F-2BC4B3D37090}">
  <dimension ref="A1:AW51"/>
  <sheetViews>
    <sheetView zoomScale="70" zoomScaleNormal="70" zoomScaleSheetLayoutView="85" workbookViewId="0">
      <selection activeCell="J49" sqref="J49"/>
    </sheetView>
  </sheetViews>
  <sheetFormatPr defaultRowHeight="13.5" x14ac:dyDescent="0.2"/>
  <cols>
    <col min="1" max="1" width="13.5" style="24" customWidth="1"/>
    <col min="2" max="2" width="6.5" style="24" customWidth="1"/>
    <col min="3" max="6" width="9.83203125" style="24" customWidth="1"/>
    <col min="7" max="9" width="9.83203125" style="25" customWidth="1"/>
    <col min="10" max="15" width="9.83203125" style="24" customWidth="1"/>
    <col min="16" max="18" width="13.33203125" customWidth="1"/>
  </cols>
  <sheetData>
    <row r="1" spans="1:49" ht="24" customHeight="1" x14ac:dyDescent="0.2">
      <c r="A1" s="195" t="s">
        <v>31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4"/>
      <c r="Q1" s="4"/>
      <c r="R1" s="4"/>
      <c r="S1" s="4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49" ht="15" customHeight="1" x14ac:dyDescent="0.2">
      <c r="A2" s="47"/>
      <c r="B2" s="47"/>
      <c r="C2" s="47"/>
      <c r="D2" s="48" t="s">
        <v>42</v>
      </c>
      <c r="E2" s="9" t="s">
        <v>37</v>
      </c>
      <c r="F2" s="9">
        <f>'請求書（注文書契約分）'!S3</f>
        <v>2023</v>
      </c>
      <c r="G2" s="9" t="s">
        <v>38</v>
      </c>
      <c r="H2" s="9">
        <f>'請求書（注文書契約分）'!V3</f>
        <v>10</v>
      </c>
      <c r="I2" s="9" t="s">
        <v>39</v>
      </c>
      <c r="J2" s="9">
        <f>'請求書（注文書契約分）'!X3</f>
        <v>1</v>
      </c>
      <c r="K2" s="9" t="s">
        <v>40</v>
      </c>
      <c r="L2" s="47" t="s">
        <v>41</v>
      </c>
      <c r="M2" s="47"/>
      <c r="N2" s="47"/>
      <c r="O2" s="47"/>
      <c r="P2" s="4"/>
      <c r="Q2" s="4"/>
      <c r="R2" s="4"/>
      <c r="S2" s="4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ht="8.1" customHeight="1" x14ac:dyDescent="0.2">
      <c r="A3" s="9"/>
      <c r="B3" s="10"/>
      <c r="C3" s="10"/>
      <c r="D3" s="10"/>
      <c r="E3" s="11"/>
      <c r="F3" s="12"/>
      <c r="G3" s="13"/>
      <c r="H3" s="14"/>
      <c r="I3" s="14"/>
      <c r="J3" s="15"/>
      <c r="K3" s="11"/>
      <c r="L3" s="11"/>
      <c r="M3" s="11"/>
      <c r="N3" s="11"/>
      <c r="O3" s="11"/>
      <c r="P3" s="3"/>
    </row>
    <row r="4" spans="1:49" ht="20.100000000000001" customHeight="1" x14ac:dyDescent="0.2">
      <c r="A4" s="7" t="s">
        <v>7</v>
      </c>
      <c r="B4" s="208">
        <f>'請求書（注文書契約分）'!D6</f>
        <v>123456789</v>
      </c>
      <c r="C4" s="209"/>
      <c r="D4" s="209"/>
      <c r="E4" s="209"/>
      <c r="F4" s="210"/>
      <c r="G4" s="16"/>
      <c r="H4" s="184" t="s">
        <v>9</v>
      </c>
      <c r="I4" s="185"/>
      <c r="J4" s="184" t="s">
        <v>19</v>
      </c>
      <c r="K4" s="186"/>
      <c r="L4" s="185"/>
      <c r="M4" s="184" t="s">
        <v>10</v>
      </c>
      <c r="N4" s="186"/>
      <c r="O4" s="185"/>
      <c r="P4" s="3"/>
    </row>
    <row r="5" spans="1:49" ht="15" customHeight="1" x14ac:dyDescent="0.2">
      <c r="A5" s="211" t="s">
        <v>34</v>
      </c>
      <c r="B5" s="213" t="str">
        <f>'請求書（注文書契約分）'!D8</f>
        <v>○○新築工事</v>
      </c>
      <c r="C5" s="214"/>
      <c r="D5" s="214"/>
      <c r="E5" s="214"/>
      <c r="F5" s="215"/>
      <c r="G5" s="18"/>
      <c r="H5" s="207">
        <v>0.1</v>
      </c>
      <c r="I5" s="201"/>
      <c r="J5" s="196">
        <f>SUMIF($L$11:$L$33,10,$M$11:$O$33)</f>
        <v>1000000</v>
      </c>
      <c r="K5" s="196"/>
      <c r="L5" s="196"/>
      <c r="M5" s="197">
        <f>J5*0.1</f>
        <v>100000</v>
      </c>
      <c r="N5" s="198"/>
      <c r="O5" s="199"/>
      <c r="P5" s="3"/>
    </row>
    <row r="6" spans="1:49" ht="15" customHeight="1" x14ac:dyDescent="0.2">
      <c r="A6" s="212"/>
      <c r="B6" s="216"/>
      <c r="C6" s="217"/>
      <c r="D6" s="217"/>
      <c r="E6" s="217"/>
      <c r="F6" s="218"/>
      <c r="G6" s="19"/>
      <c r="H6" s="200">
        <v>0.08</v>
      </c>
      <c r="I6" s="201"/>
      <c r="J6" s="196">
        <f>SUMIF($L$11:$L$33,8,$M$11:$O$33)</f>
        <v>500000</v>
      </c>
      <c r="K6" s="196"/>
      <c r="L6" s="196"/>
      <c r="M6" s="197">
        <f>J6*0.08</f>
        <v>40000</v>
      </c>
      <c r="N6" s="198"/>
      <c r="O6" s="199"/>
      <c r="P6" s="3"/>
    </row>
    <row r="7" spans="1:49" ht="15" customHeight="1" thickBot="1" x14ac:dyDescent="0.2">
      <c r="A7" s="211" t="s">
        <v>32</v>
      </c>
      <c r="B7" s="213" t="str">
        <f>'請求書（注文書契約分）'!R6</f>
        <v>××株式会社</v>
      </c>
      <c r="C7" s="214"/>
      <c r="D7" s="214"/>
      <c r="E7" s="214"/>
      <c r="F7" s="215"/>
      <c r="G7" s="20"/>
      <c r="H7" s="202" t="s">
        <v>21</v>
      </c>
      <c r="I7" s="203"/>
      <c r="J7" s="196">
        <f>SUMIF($L$11:$L$33,"非",$M$11:$O$33)</f>
        <v>0</v>
      </c>
      <c r="K7" s="196"/>
      <c r="L7" s="196"/>
      <c r="M7" s="204" t="s">
        <v>22</v>
      </c>
      <c r="N7" s="205"/>
      <c r="O7" s="206"/>
      <c r="P7" s="3"/>
    </row>
    <row r="8" spans="1:49" ht="15" customHeight="1" thickTop="1" x14ac:dyDescent="0.2">
      <c r="A8" s="212"/>
      <c r="B8" s="216"/>
      <c r="C8" s="217"/>
      <c r="D8" s="217"/>
      <c r="E8" s="217"/>
      <c r="F8" s="218"/>
      <c r="G8" s="16"/>
      <c r="H8" s="187" t="s">
        <v>25</v>
      </c>
      <c r="I8" s="188"/>
      <c r="J8" s="189">
        <f>SUM(J5:L7)</f>
        <v>1500000</v>
      </c>
      <c r="K8" s="190"/>
      <c r="L8" s="191"/>
      <c r="M8" s="192">
        <f>SUM(M5:O7)</f>
        <v>140000</v>
      </c>
      <c r="N8" s="193"/>
      <c r="O8" s="194"/>
      <c r="P8" s="3"/>
    </row>
    <row r="9" spans="1:49" ht="8.1" customHeight="1" x14ac:dyDescent="0.15">
      <c r="A9" s="5"/>
      <c r="B9" s="5"/>
      <c r="C9" s="5"/>
      <c r="D9" s="5"/>
      <c r="E9" s="5"/>
      <c r="F9" s="5"/>
      <c r="G9" s="6"/>
      <c r="H9" s="21"/>
      <c r="I9" s="21"/>
      <c r="J9" s="11"/>
      <c r="K9" s="11"/>
      <c r="L9" s="11"/>
      <c r="M9" s="11"/>
      <c r="N9" s="11"/>
      <c r="O9" s="11"/>
      <c r="P9" s="3"/>
      <c r="Q9" s="3"/>
      <c r="R9" s="3"/>
      <c r="S9" s="3"/>
    </row>
    <row r="10" spans="1:49" ht="15" customHeight="1" x14ac:dyDescent="0.2">
      <c r="A10" s="184" t="s">
        <v>16</v>
      </c>
      <c r="B10" s="186"/>
      <c r="C10" s="186"/>
      <c r="D10" s="186"/>
      <c r="E10" s="186"/>
      <c r="F10" s="185"/>
      <c r="G10" s="184" t="s">
        <v>23</v>
      </c>
      <c r="H10" s="185"/>
      <c r="I10" s="8" t="s">
        <v>24</v>
      </c>
      <c r="J10" s="184" t="s">
        <v>11</v>
      </c>
      <c r="K10" s="185"/>
      <c r="L10" s="17" t="s">
        <v>9</v>
      </c>
      <c r="M10" s="184" t="s">
        <v>6</v>
      </c>
      <c r="N10" s="186"/>
      <c r="O10" s="185"/>
    </row>
    <row r="11" spans="1:49" ht="15" customHeight="1" x14ac:dyDescent="0.2">
      <c r="A11" s="178" t="s">
        <v>54</v>
      </c>
      <c r="B11" s="179"/>
      <c r="C11" s="179"/>
      <c r="D11" s="179"/>
      <c r="E11" s="179"/>
      <c r="F11" s="180"/>
      <c r="G11" s="181">
        <v>1</v>
      </c>
      <c r="H11" s="182"/>
      <c r="I11" s="22" t="s">
        <v>57</v>
      </c>
      <c r="J11" s="181">
        <v>50000</v>
      </c>
      <c r="K11" s="182"/>
      <c r="L11" s="23">
        <v>10</v>
      </c>
      <c r="M11" s="181">
        <f t="shared" ref="M11:M12" si="0">G11*J11</f>
        <v>50000</v>
      </c>
      <c r="N11" s="183"/>
      <c r="O11" s="182"/>
    </row>
    <row r="12" spans="1:49" ht="15" customHeight="1" x14ac:dyDescent="0.2">
      <c r="A12" s="178" t="s">
        <v>55</v>
      </c>
      <c r="B12" s="179"/>
      <c r="C12" s="179"/>
      <c r="D12" s="179"/>
      <c r="E12" s="179"/>
      <c r="F12" s="180"/>
      <c r="G12" s="181">
        <v>1</v>
      </c>
      <c r="H12" s="182"/>
      <c r="I12" s="22" t="s">
        <v>57</v>
      </c>
      <c r="J12" s="181">
        <v>50000</v>
      </c>
      <c r="K12" s="182"/>
      <c r="L12" s="23">
        <v>10</v>
      </c>
      <c r="M12" s="181">
        <f t="shared" si="0"/>
        <v>50000</v>
      </c>
      <c r="N12" s="183"/>
      <c r="O12" s="182"/>
    </row>
    <row r="13" spans="1:49" ht="15" customHeight="1" x14ac:dyDescent="0.2">
      <c r="A13" s="178" t="s">
        <v>56</v>
      </c>
      <c r="B13" s="179"/>
      <c r="C13" s="179"/>
      <c r="D13" s="179"/>
      <c r="E13" s="179"/>
      <c r="F13" s="180"/>
      <c r="G13" s="181">
        <v>18</v>
      </c>
      <c r="H13" s="182"/>
      <c r="I13" s="22" t="s">
        <v>57</v>
      </c>
      <c r="J13" s="181">
        <v>50000</v>
      </c>
      <c r="K13" s="182"/>
      <c r="L13" s="23">
        <v>10</v>
      </c>
      <c r="M13" s="181">
        <f t="shared" ref="M13" si="1">G13*J13</f>
        <v>900000</v>
      </c>
      <c r="N13" s="183"/>
      <c r="O13" s="182"/>
    </row>
    <row r="14" spans="1:49" ht="15" customHeight="1" x14ac:dyDescent="0.2">
      <c r="A14" s="178" t="s">
        <v>58</v>
      </c>
      <c r="B14" s="179"/>
      <c r="C14" s="179"/>
      <c r="D14" s="179"/>
      <c r="E14" s="179"/>
      <c r="F14" s="180"/>
      <c r="G14" s="181">
        <v>1</v>
      </c>
      <c r="H14" s="182"/>
      <c r="I14" s="22" t="s">
        <v>57</v>
      </c>
      <c r="J14" s="181">
        <v>500000</v>
      </c>
      <c r="K14" s="182"/>
      <c r="L14" s="23">
        <v>8</v>
      </c>
      <c r="M14" s="181">
        <f>G14*J14</f>
        <v>500000</v>
      </c>
      <c r="N14" s="183"/>
      <c r="O14" s="182"/>
    </row>
    <row r="15" spans="1:49" ht="15" customHeight="1" x14ac:dyDescent="0.2">
      <c r="A15" s="178"/>
      <c r="B15" s="179"/>
      <c r="C15" s="179"/>
      <c r="D15" s="179"/>
      <c r="E15" s="179"/>
      <c r="F15" s="180"/>
      <c r="G15" s="181"/>
      <c r="H15" s="182"/>
      <c r="I15" s="22"/>
      <c r="J15" s="181"/>
      <c r="K15" s="182"/>
      <c r="L15" s="23"/>
      <c r="M15" s="181">
        <f t="shared" ref="M15:M33" si="2">G15*J15</f>
        <v>0</v>
      </c>
      <c r="N15" s="183"/>
      <c r="O15" s="182"/>
    </row>
    <row r="16" spans="1:49" ht="15" customHeight="1" x14ac:dyDescent="0.2">
      <c r="A16" s="178"/>
      <c r="B16" s="179"/>
      <c r="C16" s="179"/>
      <c r="D16" s="179"/>
      <c r="E16" s="179"/>
      <c r="F16" s="180"/>
      <c r="G16" s="181"/>
      <c r="H16" s="182"/>
      <c r="I16" s="22"/>
      <c r="J16" s="181"/>
      <c r="K16" s="182"/>
      <c r="L16" s="23"/>
      <c r="M16" s="181">
        <f t="shared" si="2"/>
        <v>0</v>
      </c>
      <c r="N16" s="183"/>
      <c r="O16" s="182"/>
    </row>
    <row r="17" spans="1:15" ht="15" customHeight="1" x14ac:dyDescent="0.2">
      <c r="A17" s="178"/>
      <c r="B17" s="179"/>
      <c r="C17" s="179"/>
      <c r="D17" s="179"/>
      <c r="E17" s="179"/>
      <c r="F17" s="180"/>
      <c r="G17" s="181"/>
      <c r="H17" s="182"/>
      <c r="I17" s="22"/>
      <c r="J17" s="181"/>
      <c r="K17" s="182"/>
      <c r="L17" s="23"/>
      <c r="M17" s="181">
        <f t="shared" si="2"/>
        <v>0</v>
      </c>
      <c r="N17" s="183"/>
      <c r="O17" s="182"/>
    </row>
    <row r="18" spans="1:15" ht="15" customHeight="1" x14ac:dyDescent="0.2">
      <c r="A18" s="178"/>
      <c r="B18" s="179"/>
      <c r="C18" s="179"/>
      <c r="D18" s="179"/>
      <c r="E18" s="179"/>
      <c r="F18" s="180"/>
      <c r="G18" s="181"/>
      <c r="H18" s="182"/>
      <c r="I18" s="22"/>
      <c r="J18" s="181"/>
      <c r="K18" s="182"/>
      <c r="L18" s="23"/>
      <c r="M18" s="181">
        <f t="shared" si="2"/>
        <v>0</v>
      </c>
      <c r="N18" s="183"/>
      <c r="O18" s="182"/>
    </row>
    <row r="19" spans="1:15" ht="15" customHeight="1" x14ac:dyDescent="0.2">
      <c r="A19" s="178"/>
      <c r="B19" s="179"/>
      <c r="C19" s="179"/>
      <c r="D19" s="179"/>
      <c r="E19" s="179"/>
      <c r="F19" s="180"/>
      <c r="G19" s="181"/>
      <c r="H19" s="182"/>
      <c r="I19" s="22"/>
      <c r="J19" s="181"/>
      <c r="K19" s="182"/>
      <c r="L19" s="23"/>
      <c r="M19" s="181">
        <f t="shared" si="2"/>
        <v>0</v>
      </c>
      <c r="N19" s="183"/>
      <c r="O19" s="182"/>
    </row>
    <row r="20" spans="1:15" ht="15" customHeight="1" x14ac:dyDescent="0.2">
      <c r="A20" s="178"/>
      <c r="B20" s="179"/>
      <c r="C20" s="179"/>
      <c r="D20" s="179"/>
      <c r="E20" s="179"/>
      <c r="F20" s="180"/>
      <c r="G20" s="181"/>
      <c r="H20" s="182"/>
      <c r="I20" s="22"/>
      <c r="J20" s="181"/>
      <c r="K20" s="182"/>
      <c r="L20" s="23"/>
      <c r="M20" s="181">
        <f t="shared" si="2"/>
        <v>0</v>
      </c>
      <c r="N20" s="183"/>
      <c r="O20" s="182"/>
    </row>
    <row r="21" spans="1:15" ht="15" customHeight="1" x14ac:dyDescent="0.2">
      <c r="A21" s="178"/>
      <c r="B21" s="179"/>
      <c r="C21" s="179"/>
      <c r="D21" s="179"/>
      <c r="E21" s="179"/>
      <c r="F21" s="180"/>
      <c r="G21" s="181"/>
      <c r="H21" s="182"/>
      <c r="I21" s="22"/>
      <c r="J21" s="181"/>
      <c r="K21" s="182"/>
      <c r="L21" s="23"/>
      <c r="M21" s="181">
        <f t="shared" si="2"/>
        <v>0</v>
      </c>
      <c r="N21" s="183"/>
      <c r="O21" s="182"/>
    </row>
    <row r="22" spans="1:15" ht="15" customHeight="1" x14ac:dyDescent="0.2">
      <c r="A22" s="178"/>
      <c r="B22" s="179"/>
      <c r="C22" s="179"/>
      <c r="D22" s="179"/>
      <c r="E22" s="179"/>
      <c r="F22" s="180"/>
      <c r="G22" s="181"/>
      <c r="H22" s="182"/>
      <c r="I22" s="22"/>
      <c r="J22" s="181"/>
      <c r="K22" s="182"/>
      <c r="L22" s="23"/>
      <c r="M22" s="181">
        <f t="shared" si="2"/>
        <v>0</v>
      </c>
      <c r="N22" s="183"/>
      <c r="O22" s="182"/>
    </row>
    <row r="23" spans="1:15" ht="15" customHeight="1" x14ac:dyDescent="0.2">
      <c r="A23" s="178"/>
      <c r="B23" s="179"/>
      <c r="C23" s="179"/>
      <c r="D23" s="179"/>
      <c r="E23" s="179"/>
      <c r="F23" s="180"/>
      <c r="G23" s="181"/>
      <c r="H23" s="182"/>
      <c r="I23" s="22"/>
      <c r="J23" s="181"/>
      <c r="K23" s="182"/>
      <c r="L23" s="23"/>
      <c r="M23" s="181">
        <f t="shared" si="2"/>
        <v>0</v>
      </c>
      <c r="N23" s="183"/>
      <c r="O23" s="182"/>
    </row>
    <row r="24" spans="1:15" ht="15" customHeight="1" x14ac:dyDescent="0.2">
      <c r="A24" s="178"/>
      <c r="B24" s="179"/>
      <c r="C24" s="179"/>
      <c r="D24" s="179"/>
      <c r="E24" s="179"/>
      <c r="F24" s="180"/>
      <c r="G24" s="181"/>
      <c r="H24" s="182"/>
      <c r="I24" s="22"/>
      <c r="J24" s="181"/>
      <c r="K24" s="182"/>
      <c r="L24" s="23"/>
      <c r="M24" s="181">
        <f t="shared" si="2"/>
        <v>0</v>
      </c>
      <c r="N24" s="183"/>
      <c r="O24" s="182"/>
    </row>
    <row r="25" spans="1:15" ht="15" customHeight="1" x14ac:dyDescent="0.2">
      <c r="A25" s="178"/>
      <c r="B25" s="179"/>
      <c r="C25" s="179"/>
      <c r="D25" s="179"/>
      <c r="E25" s="179"/>
      <c r="F25" s="180"/>
      <c r="G25" s="181"/>
      <c r="H25" s="182"/>
      <c r="I25" s="22"/>
      <c r="J25" s="181"/>
      <c r="K25" s="182"/>
      <c r="L25" s="23"/>
      <c r="M25" s="181">
        <f t="shared" si="2"/>
        <v>0</v>
      </c>
      <c r="N25" s="183"/>
      <c r="O25" s="182"/>
    </row>
    <row r="26" spans="1:15" ht="15" customHeight="1" x14ac:dyDescent="0.2">
      <c r="A26" s="178"/>
      <c r="B26" s="179"/>
      <c r="C26" s="179"/>
      <c r="D26" s="179"/>
      <c r="E26" s="179"/>
      <c r="F26" s="180"/>
      <c r="G26" s="181"/>
      <c r="H26" s="182"/>
      <c r="I26" s="22"/>
      <c r="J26" s="181"/>
      <c r="K26" s="182"/>
      <c r="L26" s="23"/>
      <c r="M26" s="181">
        <f t="shared" si="2"/>
        <v>0</v>
      </c>
      <c r="N26" s="183"/>
      <c r="O26" s="182"/>
    </row>
    <row r="27" spans="1:15" ht="15" customHeight="1" x14ac:dyDescent="0.2">
      <c r="A27" s="178"/>
      <c r="B27" s="179"/>
      <c r="C27" s="179"/>
      <c r="D27" s="179"/>
      <c r="E27" s="179"/>
      <c r="F27" s="180"/>
      <c r="G27" s="181"/>
      <c r="H27" s="182"/>
      <c r="I27" s="22"/>
      <c r="J27" s="181"/>
      <c r="K27" s="182"/>
      <c r="L27" s="23"/>
      <c r="M27" s="181">
        <f t="shared" si="2"/>
        <v>0</v>
      </c>
      <c r="N27" s="183"/>
      <c r="O27" s="182"/>
    </row>
    <row r="28" spans="1:15" ht="15" customHeight="1" x14ac:dyDescent="0.2">
      <c r="A28" s="178"/>
      <c r="B28" s="179"/>
      <c r="C28" s="179"/>
      <c r="D28" s="179"/>
      <c r="E28" s="179"/>
      <c r="F28" s="180"/>
      <c r="G28" s="181"/>
      <c r="H28" s="182"/>
      <c r="I28" s="22"/>
      <c r="J28" s="181"/>
      <c r="K28" s="182"/>
      <c r="L28" s="23"/>
      <c r="M28" s="181">
        <f t="shared" si="2"/>
        <v>0</v>
      </c>
      <c r="N28" s="183"/>
      <c r="O28" s="182"/>
    </row>
    <row r="29" spans="1:15" ht="15" customHeight="1" x14ac:dyDescent="0.2">
      <c r="A29" s="178"/>
      <c r="B29" s="179"/>
      <c r="C29" s="179"/>
      <c r="D29" s="179"/>
      <c r="E29" s="179"/>
      <c r="F29" s="180"/>
      <c r="G29" s="181"/>
      <c r="H29" s="182"/>
      <c r="I29" s="22"/>
      <c r="J29" s="181"/>
      <c r="K29" s="182"/>
      <c r="L29" s="23"/>
      <c r="M29" s="181">
        <f t="shared" si="2"/>
        <v>0</v>
      </c>
      <c r="N29" s="183"/>
      <c r="O29" s="182"/>
    </row>
    <row r="30" spans="1:15" ht="15" customHeight="1" x14ac:dyDescent="0.2">
      <c r="A30" s="178"/>
      <c r="B30" s="179"/>
      <c r="C30" s="179"/>
      <c r="D30" s="179"/>
      <c r="E30" s="179"/>
      <c r="F30" s="180"/>
      <c r="G30" s="181"/>
      <c r="H30" s="182"/>
      <c r="I30" s="22"/>
      <c r="J30" s="181"/>
      <c r="K30" s="182"/>
      <c r="L30" s="23"/>
      <c r="M30" s="181">
        <f t="shared" si="2"/>
        <v>0</v>
      </c>
      <c r="N30" s="183"/>
      <c r="O30" s="182"/>
    </row>
    <row r="31" spans="1:15" ht="15" customHeight="1" x14ac:dyDescent="0.2">
      <c r="A31" s="178"/>
      <c r="B31" s="179"/>
      <c r="C31" s="179"/>
      <c r="D31" s="179"/>
      <c r="E31" s="179"/>
      <c r="F31" s="180"/>
      <c r="G31" s="181"/>
      <c r="H31" s="182"/>
      <c r="I31" s="22"/>
      <c r="J31" s="181"/>
      <c r="K31" s="182"/>
      <c r="L31" s="23"/>
      <c r="M31" s="181">
        <f t="shared" si="2"/>
        <v>0</v>
      </c>
      <c r="N31" s="183"/>
      <c r="O31" s="182"/>
    </row>
    <row r="32" spans="1:15" ht="15" customHeight="1" x14ac:dyDescent="0.2">
      <c r="A32" s="178"/>
      <c r="B32" s="179"/>
      <c r="C32" s="179"/>
      <c r="D32" s="179"/>
      <c r="E32" s="179"/>
      <c r="F32" s="180"/>
      <c r="G32" s="181"/>
      <c r="H32" s="182"/>
      <c r="I32" s="22"/>
      <c r="J32" s="181"/>
      <c r="K32" s="182"/>
      <c r="L32" s="23"/>
      <c r="M32" s="181">
        <f t="shared" si="2"/>
        <v>0</v>
      </c>
      <c r="N32" s="183"/>
      <c r="O32" s="182"/>
    </row>
    <row r="33" spans="1:15" ht="15" customHeight="1" x14ac:dyDescent="0.2">
      <c r="A33" s="178"/>
      <c r="B33" s="179"/>
      <c r="C33" s="179"/>
      <c r="D33" s="179"/>
      <c r="E33" s="179"/>
      <c r="F33" s="180"/>
      <c r="G33" s="181"/>
      <c r="H33" s="182"/>
      <c r="I33" s="22"/>
      <c r="J33" s="181"/>
      <c r="K33" s="182"/>
      <c r="L33" s="23"/>
      <c r="M33" s="181">
        <f t="shared" si="2"/>
        <v>0</v>
      </c>
      <c r="N33" s="183"/>
      <c r="O33" s="182"/>
    </row>
    <row r="34" spans="1:15" ht="15" customHeight="1" x14ac:dyDescent="0.2"/>
    <row r="35" spans="1:15" ht="15" customHeight="1" x14ac:dyDescent="0.2"/>
    <row r="36" spans="1:15" ht="15" customHeight="1" x14ac:dyDescent="0.2"/>
    <row r="37" spans="1:15" ht="15" customHeight="1" x14ac:dyDescent="0.2"/>
    <row r="38" spans="1:15" ht="15" customHeight="1" x14ac:dyDescent="0.2"/>
    <row r="39" spans="1:15" ht="15" customHeight="1" x14ac:dyDescent="0.2"/>
    <row r="40" spans="1:15" ht="15" customHeight="1" x14ac:dyDescent="0.2"/>
    <row r="41" spans="1:15" ht="15" customHeight="1" x14ac:dyDescent="0.2"/>
    <row r="42" spans="1:15" ht="15" customHeight="1" x14ac:dyDescent="0.2"/>
    <row r="43" spans="1:15" ht="15" customHeight="1" x14ac:dyDescent="0.2"/>
    <row r="44" spans="1:15" ht="15" customHeight="1" x14ac:dyDescent="0.2"/>
    <row r="45" spans="1:15" ht="15" customHeight="1" x14ac:dyDescent="0.2"/>
    <row r="46" spans="1:15" ht="15" customHeight="1" x14ac:dyDescent="0.2"/>
    <row r="47" spans="1:15" ht="15" customHeight="1" x14ac:dyDescent="0.2"/>
    <row r="48" spans="1:15" ht="15" customHeight="1" x14ac:dyDescent="0.2"/>
    <row r="49" ht="15" customHeight="1" x14ac:dyDescent="0.2"/>
    <row r="50" ht="20.25" customHeight="1" x14ac:dyDescent="0.2"/>
    <row r="51" ht="20.25" customHeight="1" x14ac:dyDescent="0.2"/>
  </sheetData>
  <mergeCells count="117">
    <mergeCell ref="A25:F25"/>
    <mergeCell ref="G25:H25"/>
    <mergeCell ref="A22:F22"/>
    <mergeCell ref="G22:H22"/>
    <mergeCell ref="A23:F23"/>
    <mergeCell ref="G23:H23"/>
    <mergeCell ref="J12:K12"/>
    <mergeCell ref="M12:O12"/>
    <mergeCell ref="A20:F20"/>
    <mergeCell ref="G20:H20"/>
    <mergeCell ref="A21:F21"/>
    <mergeCell ref="G21:H21"/>
    <mergeCell ref="A18:F18"/>
    <mergeCell ref="G18:H18"/>
    <mergeCell ref="A19:F19"/>
    <mergeCell ref="G19:H19"/>
    <mergeCell ref="A24:F24"/>
    <mergeCell ref="G24:H24"/>
    <mergeCell ref="J13:K13"/>
    <mergeCell ref="M13:O13"/>
    <mergeCell ref="J18:K18"/>
    <mergeCell ref="M18:O18"/>
    <mergeCell ref="J19:K19"/>
    <mergeCell ref="M19:O19"/>
    <mergeCell ref="A10:F10"/>
    <mergeCell ref="G10:H10"/>
    <mergeCell ref="A11:F11"/>
    <mergeCell ref="G11:H11"/>
    <mergeCell ref="A16:F16"/>
    <mergeCell ref="G16:H16"/>
    <mergeCell ref="A17:F17"/>
    <mergeCell ref="G17:H17"/>
    <mergeCell ref="A14:F14"/>
    <mergeCell ref="G14:H14"/>
    <mergeCell ref="A15:F15"/>
    <mergeCell ref="G15:H15"/>
    <mergeCell ref="A12:F12"/>
    <mergeCell ref="G12:H12"/>
    <mergeCell ref="A13:F13"/>
    <mergeCell ref="G13:H13"/>
    <mergeCell ref="A1:O1"/>
    <mergeCell ref="J5:L5"/>
    <mergeCell ref="M5:O5"/>
    <mergeCell ref="H6:I6"/>
    <mergeCell ref="J6:L6"/>
    <mergeCell ref="M6:O6"/>
    <mergeCell ref="H7:I7"/>
    <mergeCell ref="J7:L7"/>
    <mergeCell ref="M7:O7"/>
    <mergeCell ref="H5:I5"/>
    <mergeCell ref="B4:F4"/>
    <mergeCell ref="A5:A6"/>
    <mergeCell ref="B5:F6"/>
    <mergeCell ref="A7:A8"/>
    <mergeCell ref="B7:F8"/>
    <mergeCell ref="H4:I4"/>
    <mergeCell ref="J4:L4"/>
    <mergeCell ref="M4:O4"/>
    <mergeCell ref="J10:K10"/>
    <mergeCell ref="M10:O10"/>
    <mergeCell ref="J11:K11"/>
    <mergeCell ref="M11:O11"/>
    <mergeCell ref="H8:I8"/>
    <mergeCell ref="J8:L8"/>
    <mergeCell ref="M8:O8"/>
    <mergeCell ref="J17:K17"/>
    <mergeCell ref="M17:O17"/>
    <mergeCell ref="J14:K14"/>
    <mergeCell ref="M14:O14"/>
    <mergeCell ref="J15:K15"/>
    <mergeCell ref="M15:O15"/>
    <mergeCell ref="J16:K16"/>
    <mergeCell ref="M16:O16"/>
    <mergeCell ref="J23:K23"/>
    <mergeCell ref="M23:O23"/>
    <mergeCell ref="J24:K24"/>
    <mergeCell ref="M24:O24"/>
    <mergeCell ref="J25:K25"/>
    <mergeCell ref="M25:O25"/>
    <mergeCell ref="J20:K20"/>
    <mergeCell ref="M20:O20"/>
    <mergeCell ref="J21:K21"/>
    <mergeCell ref="M21:O21"/>
    <mergeCell ref="J22:K22"/>
    <mergeCell ref="M22:O22"/>
    <mergeCell ref="A28:F28"/>
    <mergeCell ref="G28:H28"/>
    <mergeCell ref="J28:K28"/>
    <mergeCell ref="M28:O28"/>
    <mergeCell ref="A26:F26"/>
    <mergeCell ref="G26:H26"/>
    <mergeCell ref="J26:K26"/>
    <mergeCell ref="M26:O26"/>
    <mergeCell ref="A27:F27"/>
    <mergeCell ref="G27:H27"/>
    <mergeCell ref="J27:K27"/>
    <mergeCell ref="M27:O27"/>
    <mergeCell ref="A32:F32"/>
    <mergeCell ref="G32:H32"/>
    <mergeCell ref="J32:K32"/>
    <mergeCell ref="M32:O32"/>
    <mergeCell ref="A33:F33"/>
    <mergeCell ref="G33:H33"/>
    <mergeCell ref="J33:K33"/>
    <mergeCell ref="M33:O33"/>
    <mergeCell ref="A29:F29"/>
    <mergeCell ref="G29:H29"/>
    <mergeCell ref="J29:K29"/>
    <mergeCell ref="M29:O29"/>
    <mergeCell ref="A30:F30"/>
    <mergeCell ref="G30:H30"/>
    <mergeCell ref="J30:K30"/>
    <mergeCell ref="M30:O30"/>
    <mergeCell ref="A31:F31"/>
    <mergeCell ref="G31:H31"/>
    <mergeCell ref="J31:K31"/>
    <mergeCell ref="M31:O31"/>
  </mergeCells>
  <phoneticPr fontId="1"/>
  <conditionalFormatting sqref="A11:L11">
    <cfRule type="cellIs" dxfId="0" priority="1" operator="equal">
      <formula>""</formula>
    </cfRule>
  </conditionalFormatting>
  <dataValidations count="1">
    <dataValidation type="list" allowBlank="1" showInputMessage="1" showErrorMessage="1" sqref="L11:L33" xr:uid="{67364877-01CF-4B32-B604-9BD5DC677640}">
      <formula1>"10,8,非"</formula1>
    </dataValidation>
  </dataValidations>
  <pageMargins left="0.82677165354330717" right="0.47244094488188981" top="0.59055118110236227" bottom="0.27559055118110237" header="0.31496062992125984" footer="0.19685039370078741"/>
  <pageSetup paperSize="9" fitToHeight="0" orientation="landscape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請求書（注文書契約分）</vt:lpstr>
      <vt:lpstr>請求書 (注文書非契約分)</vt:lpstr>
      <vt:lpstr>請求明細書</vt:lpstr>
      <vt:lpstr>'請求書 (注文書非契約分)'!Print_Area</vt:lpstr>
      <vt:lpstr>'請求書（注文書契約分）'!Print_Area</vt:lpstr>
      <vt:lpstr>請求明細書!Print_Area</vt:lpstr>
      <vt:lpstr>請求明細書!Print_Titles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貴司 宮崎</cp:lastModifiedBy>
  <cp:lastPrinted>2023-08-19T02:07:30Z</cp:lastPrinted>
  <dcterms:created xsi:type="dcterms:W3CDTF">2023-06-08T07:35:57Z</dcterms:created>
  <dcterms:modified xsi:type="dcterms:W3CDTF">2023-09-27T06:23:31Z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2023-06-08T00:00:00Z</vt:filetime>
  </property>
  <property fmtid="{D5CDD505-2E9C-101B-9397-08002B2CF9AE}" pid="3" name="Creator">
    <vt:lpwstr>Microsoft® Excel® 2019</vt:lpwstr>
  </property>
  <property fmtid="{D5CDD505-2E9C-101B-9397-08002B2CF9AE}" pid="4" name="LastSaved">
    <vt:filetime>2023-06-08T00:00:00Z</vt:filetime>
  </property>
  <property fmtid="{D5CDD505-2E9C-101B-9397-08002B2CF9AE}" pid="5" name="Producer">
    <vt:lpwstr>Microsoft® Excel® 2019</vt:lpwstr>
  </property>
</Properties>
</file>